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pagre\Documents\Excel Demos\Business Professionals 2021\"/>
    </mc:Choice>
  </mc:AlternateContent>
  <xr:revisionPtr revIDLastSave="0" documentId="13_ncr:1_{EF92F53E-E42F-461D-ACD4-ACDFF122917C}" xr6:coauthVersionLast="47" xr6:coauthVersionMax="47" xr10:uidLastSave="{00000000-0000-0000-0000-000000000000}"/>
  <bookViews>
    <workbookView xWindow="-28920" yWindow="-120" windowWidth="29040" windowHeight="15720" xr2:uid="{E209D058-217F-4B57-A080-7E605C3CC892}"/>
  </bookViews>
  <sheets>
    <sheet name="Edit Directly in Cells" sheetId="6" r:id="rId1"/>
    <sheet name="Fill-Justify" sheetId="1" r:id="rId2"/>
    <sheet name="SkywardData" sheetId="2" r:id="rId3"/>
    <sheet name="TextToColumns" sheetId="3" r:id="rId4"/>
    <sheet name="Lookups" sheetId="4" r:id="rId5"/>
    <sheet name="SUMIF &amp; SUMIFS" sheetId="5" r:id="rId6"/>
  </sheets>
  <definedNames>
    <definedName name="wrn.Aggregate._.Funds." hidden="1">{#N/A,#N/A,FALSE,"OPER FUND REV";#N/A,#N/A,FALSE,"OPER FUND EXP";#N/A,#N/A,FALSE,"OPER FUND ROLL";#N/A,#N/A,FALSE,"OPER FUNDS ANALYSIS"}</definedName>
    <definedName name="wrn.Complete._.Report." hidden="1">{#N/A,#N/A,TRUE,"ED REV";#N/A,#N/A,TRUE,"ED EXP";#N/A,#N/A,TRUE,"ED EXP two";#N/A,#N/A,TRUE,"ED FUND";#N/A,#N/A,TRUE,"O&amp;M REV";#N/A,#N/A,TRUE,"O&amp;M EXP";#N/A,#N/A,TRUE,"O&amp;M FUND";#N/A,#N/A,TRUE,"TRANS REV";#N/A,#N/A,TRUE,"TRANS EXP";#N/A,#N/A,TRUE,"TRANS FUND";#N/A,#N/A,TRUE,"IMRF REV";#N/A,#N/A,TRUE,"IMRF EXP";#N/A,#N/A,TRUE,"IMRF FUND";#N/A,#N/A,TRUE,"WC FUND";#N/A,#N/A,TRUE,"OPER FUND REV";#N/A,#N/A,TRUE,"OPER FUND EXP";#N/A,#N/A,TRUE,"OPER FUND ROLL";#N/A,#N/A,TRUE,"OPER FUNDS ANALYSIS";#N/A,#N/A,TRUE,"OPER FUND SALvsBEN";#N/A,#N/A,TRUE,"Enrollment";#N/A,#N/A,TRUE,"OPER FUND SALvsBEN (2)";#N/A,#N/A,TRUE,"Staff Assumptions";#N/A,#N/A,TRUE,"Financial Assumptions";#N/A,#N/A,TRUE,"Financial Assumptions2";#N/A,#N/A,TRUE,"Levy Assumptions";#N/A,#N/A,TRUE,"Expenditures"}</definedName>
    <definedName name="wrn.Ed._.Fund." hidden="1">{#N/A,#N/A,FALSE,"ED EXP";#N/A,#N/A,FALSE,"ED REV";#N/A,#N/A,FALSE,"ED EXP two";#N/A,#N/A,FALSE,"ED FUND"}</definedName>
    <definedName name="wrn.IMRF._.Fund." hidden="1">{#N/A,#N/A,FALSE,"IMRF REV";#N/A,#N/A,FALSE,"IMRF EXP";#N/A,#N/A,FALSE,"IMRF FUND"}</definedName>
    <definedName name="wrn.O._.and._.M._.Fund." hidden="1">{#N/A,#N/A,FALSE,"O&amp;M REV";#N/A,#N/A,FALSE,"O&amp;M EXP";#N/A,#N/A,FALSE,"O&amp;M FUND"}</definedName>
    <definedName name="wrn.Trans._.fund." hidden="1">{#N/A,#N/A,FALSE,"TRANS REV";#N/A,#N/A,FALSE,"TRANS EXP";#N/A,#N/A,FALSE,"TRANS FUND"}</definedName>
    <definedName name="wrn.Working._.Cash." hidden="1">{#N/A,#N/A,FALSE,"WC FUND"}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6" l="1"/>
  <c r="D10" i="6"/>
  <c r="D14" i="6"/>
  <c r="C10" i="5"/>
  <c r="C7" i="5"/>
  <c r="L7" i="2" l="1"/>
  <c r="K7" i="2"/>
  <c r="J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tc={807C312F-495B-4CFB-8FB9-352E8A3D8279}</author>
  </authors>
  <commentList>
    <comment ref="E4" authorId="0" shapeId="0" xr:uid="{807C312F-495B-4CFB-8FB9-352E8A3D8279}">
      <text>
        <t>[Threaded comment]
Your version of Excel allows you to read this threaded comment; however, any edits to it will get removed if the file is opened in a newer version of Excel. Learn more: https://go.microsoft.com/fwlink/?linkid=870924
Comment:
    Data used from this website:  http://www.mbaexcel.com/excel/why-index-match-is-better-than-vlookup/</t>
      </text>
    </comment>
  </commentList>
</comments>
</file>

<file path=xl/sharedStrings.xml><?xml version="1.0" encoding="utf-8"?>
<sst xmlns="http://schemas.openxmlformats.org/spreadsheetml/2006/main" count="497" uniqueCount="186">
  <si>
    <t>Microsoft Excel Training</t>
  </si>
  <si>
    <t>WASBO Business Professionals Conference</t>
  </si>
  <si>
    <t>Fill/Justify</t>
  </si>
  <si>
    <t>From the session description</t>
  </si>
  <si>
    <t>Excel is a staple for the School Business Official's toolbox; yet, all too often features remain undiscovered and underutilized which leads to inefficiencies.  In this session you will learn about some important time saving features, such as Pivot Tables and Lookups. We'll also review some of the little-known aspects of Excel. Even if you've been using Excel for years, it can be a good idea to attend this session as you may find new efficiencies.  Join us</t>
  </si>
  <si>
    <t>in this session to learn how you can put these strategies and shortcuts to work for you and your team to increase productivity, accuracy, and efficiency.</t>
  </si>
  <si>
    <t>Demonstration Data</t>
  </si>
  <si>
    <t>Data from a Skyward Employee Management Report</t>
  </si>
  <si>
    <t>Use LEFT</t>
  </si>
  <si>
    <t>Use RIGHT</t>
  </si>
  <si>
    <t>Use MID</t>
  </si>
  <si>
    <t>Account Number</t>
  </si>
  <si>
    <t>Building</t>
  </si>
  <si>
    <t>Name</t>
  </si>
  <si>
    <t>FTE</t>
  </si>
  <si>
    <t>Contract</t>
  </si>
  <si>
    <t>Lane</t>
  </si>
  <si>
    <t>Step</t>
  </si>
  <si>
    <t>Lane Credits</t>
  </si>
  <si>
    <t>Current Credits</t>
  </si>
  <si>
    <t>Fund</t>
  </si>
  <si>
    <t>Project</t>
  </si>
  <si>
    <t>Object</t>
  </si>
  <si>
    <t>10 E 800 161 222000 000</t>
  </si>
  <si>
    <t>Employee #01</t>
  </si>
  <si>
    <t>BA</t>
  </si>
  <si>
    <t>27 E 800 161 218100 011</t>
  </si>
  <si>
    <t>Employee #02</t>
  </si>
  <si>
    <t>27 E 800 161 156600 011</t>
  </si>
  <si>
    <t>Employee #03</t>
  </si>
  <si>
    <t>Employee #04</t>
  </si>
  <si>
    <t>MA</t>
  </si>
  <si>
    <t>27 E 800 161 215000 011</t>
  </si>
  <si>
    <t>Employee #05</t>
  </si>
  <si>
    <t>10 E 800 161 215000 000</t>
  </si>
  <si>
    <t>27 E 800 161 152000 011</t>
  </si>
  <si>
    <t>Employee #06</t>
  </si>
  <si>
    <t>10 E 100 161 110000 000</t>
  </si>
  <si>
    <t>Employee #07</t>
  </si>
  <si>
    <t>Employee #08</t>
  </si>
  <si>
    <t>Employee #09</t>
  </si>
  <si>
    <t>Employee #10</t>
  </si>
  <si>
    <t>10 E 200 161 120000 000</t>
  </si>
  <si>
    <t>10 E 100 161 120000 000</t>
  </si>
  <si>
    <t>Employee #11</t>
  </si>
  <si>
    <t>Employee #12</t>
  </si>
  <si>
    <t>Employee #13</t>
  </si>
  <si>
    <t>10 E 100 161 213000 000</t>
  </si>
  <si>
    <t>Employee #14</t>
  </si>
  <si>
    <t>27 E 800 161 213000 011</t>
  </si>
  <si>
    <t>Employee #15</t>
  </si>
  <si>
    <t>Employee #16</t>
  </si>
  <si>
    <t>Employee #17</t>
  </si>
  <si>
    <t>Employee #18</t>
  </si>
  <si>
    <t>27 E 800 161 158000 011</t>
  </si>
  <si>
    <t>Employee #19</t>
  </si>
  <si>
    <t>Employee #20</t>
  </si>
  <si>
    <t>Employee #21</t>
  </si>
  <si>
    <t>Employee #22</t>
  </si>
  <si>
    <t>Employee #23</t>
  </si>
  <si>
    <t>Employee #24</t>
  </si>
  <si>
    <t>10 E 800 161 122110 000</t>
  </si>
  <si>
    <t>Employee #25</t>
  </si>
  <si>
    <t>10 E 800 161 122115 141</t>
  </si>
  <si>
    <t>Employee #26</t>
  </si>
  <si>
    <t>Employee #27</t>
  </si>
  <si>
    <t>Employee #28</t>
  </si>
  <si>
    <t>Employee #29</t>
  </si>
  <si>
    <t>Employee #30</t>
  </si>
  <si>
    <t>Employee #31</t>
  </si>
  <si>
    <t>Employee #32</t>
  </si>
  <si>
    <t>10 E 800 161 172000 000</t>
  </si>
  <si>
    <t>Employee #33</t>
  </si>
  <si>
    <t>10 E 100 161 140000 000</t>
  </si>
  <si>
    <t>Employee #34</t>
  </si>
  <si>
    <t>Employee #35</t>
  </si>
  <si>
    <t>Employee #36</t>
  </si>
  <si>
    <t>Employee #37</t>
  </si>
  <si>
    <t>10 E 400 161 120000 000</t>
  </si>
  <si>
    <t>Employee #38</t>
  </si>
  <si>
    <t>Employee #39</t>
  </si>
  <si>
    <t>Employee #40</t>
  </si>
  <si>
    <t>Employee #41</t>
  </si>
  <si>
    <t>10 E 400 161 140000 000</t>
  </si>
  <si>
    <t>Employee #42</t>
  </si>
  <si>
    <t>10 E 200 161 135000 000</t>
  </si>
  <si>
    <t>Employee #43</t>
  </si>
  <si>
    <t>10 E 400 161 135000 000</t>
  </si>
  <si>
    <t>Employee #44</t>
  </si>
  <si>
    <t>Employee #45</t>
  </si>
  <si>
    <t>Employee #46</t>
  </si>
  <si>
    <t>Employee #47</t>
  </si>
  <si>
    <t>Employee #48</t>
  </si>
  <si>
    <t>Employee #49</t>
  </si>
  <si>
    <t>Employee #50</t>
  </si>
  <si>
    <t>10 E 200 161 136000 000</t>
  </si>
  <si>
    <t>Employee #51</t>
  </si>
  <si>
    <t>10 E 400 161 136000 000</t>
  </si>
  <si>
    <t>Employee #52</t>
  </si>
  <si>
    <t>Employee #53</t>
  </si>
  <si>
    <t>Employee #54</t>
  </si>
  <si>
    <t>Employee #55</t>
  </si>
  <si>
    <t>Employee #56</t>
  </si>
  <si>
    <t>10 E 200 161 213000 000</t>
  </si>
  <si>
    <t>Employee #57</t>
  </si>
  <si>
    <t>10 E 400 161 213000 000</t>
  </si>
  <si>
    <t>10 E 400 161 132000 000</t>
  </si>
  <si>
    <t>Employee #58</t>
  </si>
  <si>
    <t>10 E 200 161 132000 000</t>
  </si>
  <si>
    <t>10 E 200 161 110000 394</t>
  </si>
  <si>
    <t>Employee #59</t>
  </si>
  <si>
    <t>Employee #60</t>
  </si>
  <si>
    <t>10 E 200 161 110000 000</t>
  </si>
  <si>
    <t>Employee #61</t>
  </si>
  <si>
    <t>Employee #62</t>
  </si>
  <si>
    <t>Employee #63</t>
  </si>
  <si>
    <t>Employee #64</t>
  </si>
  <si>
    <t>Employee #65</t>
  </si>
  <si>
    <t>10 E 200 161 140000 000</t>
  </si>
  <si>
    <t>Employee #66</t>
  </si>
  <si>
    <t>27 E 800 161 159300 011</t>
  </si>
  <si>
    <t>Employee #67</t>
  </si>
  <si>
    <t>Employee #68</t>
  </si>
  <si>
    <t>10 E 400 161 129900 000</t>
  </si>
  <si>
    <t>Employee #69</t>
  </si>
  <si>
    <t>Employee #70</t>
  </si>
  <si>
    <t>Text to Columns</t>
  </si>
  <si>
    <t>Type</t>
  </si>
  <si>
    <t>Location</t>
  </si>
  <si>
    <t>Function</t>
  </si>
  <si>
    <t>VLOOKUP, INDEX(MATCH), &amp; XLOOKUP Examples</t>
  </si>
  <si>
    <t>ID</t>
  </si>
  <si>
    <t>Street</t>
  </si>
  <si>
    <t>City</t>
  </si>
  <si>
    <t>State</t>
  </si>
  <si>
    <t>ZIP</t>
  </si>
  <si>
    <t>Main</t>
  </si>
  <si>
    <t>Los Angeles</t>
  </si>
  <si>
    <t>CA</t>
  </si>
  <si>
    <t>Lexington</t>
  </si>
  <si>
    <t>New York</t>
  </si>
  <si>
    <t>NY</t>
  </si>
  <si>
    <t>Park</t>
  </si>
  <si>
    <t>Wilshire</t>
  </si>
  <si>
    <t>Seattle</t>
  </si>
  <si>
    <t>WA</t>
  </si>
  <si>
    <t>Olympic</t>
  </si>
  <si>
    <t>Yesler</t>
  </si>
  <si>
    <t>Sunset</t>
  </si>
  <si>
    <t>VLOOKUP</t>
  </si>
  <si>
    <t>INDEX/MATCH</t>
  </si>
  <si>
    <t>XLOOKUP</t>
  </si>
  <si>
    <t>Advantages of INDEX/MATCH and XLOOKUP</t>
  </si>
  <si>
    <t>•</t>
  </si>
  <si>
    <t>Clicking on field for value to return, as opposed to static reference</t>
  </si>
  <si>
    <t>Can insert columns</t>
  </si>
  <si>
    <t>Easier to drag and copy formulas</t>
  </si>
  <si>
    <t>Additional columns require array updates</t>
  </si>
  <si>
    <t>Right to left lookup</t>
  </si>
  <si>
    <t>Can be used as HLOOKUP</t>
  </si>
  <si>
    <t>Lower processing speed</t>
  </si>
  <si>
    <t>SUMIF &amp; SUMIFS Example</t>
  </si>
  <si>
    <t>Formula is as follows:  =SUMIF(C14:C27,F16,D14:D27)</t>
  </si>
  <si>
    <t>Formula is as follows:  =SUMIFS(D14:D27,C14:C27,F16,B14:B27,F17)</t>
  </si>
  <si>
    <t>Castaway</t>
  </si>
  <si>
    <t>Fruit</t>
  </si>
  <si>
    <t>Qty</t>
  </si>
  <si>
    <t>Gilligan</t>
  </si>
  <si>
    <t>Bananas</t>
  </si>
  <si>
    <t>Skipper</t>
  </si>
  <si>
    <t>Criteria for Formulas:</t>
  </si>
  <si>
    <t>Mr. Howell</t>
  </si>
  <si>
    <t>Coconuts</t>
  </si>
  <si>
    <t>Mrs. Howell</t>
  </si>
  <si>
    <t>Ginger</t>
  </si>
  <si>
    <t>Professor</t>
  </si>
  <si>
    <t>MaryAnn</t>
  </si>
  <si>
    <t>SUMPRODUCT</t>
  </si>
  <si>
    <t>S.S. Minnow Inventory</t>
  </si>
  <si>
    <t>Result</t>
  </si>
  <si>
    <t>Edit Directly in Cells</t>
  </si>
  <si>
    <t>Allows user to double-click to edit cells.  If turned off, Excel</t>
  </si>
  <si>
    <t>navigates to the source of the cell reference.</t>
  </si>
  <si>
    <t>A</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</si>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</sst>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1"/>
      <color rgb="FF5B9BD5"/>
      <name val="Calibri"/>
      <family val="2"/>
      <scheme val="minor"/>
    </font>
    <font>
      <sz val="11"/>
      <color rgb="FF000000"/>
      <name val="Calibri"/>
      <family val="2"/>
      <scheme val="minor"/>
    </font>
    <font>
      <i/>
      <sz val="11"/>
      <color rgb="FF000000"/>
      <name val="Calibri"/>
      <family val="2"/>
      <scheme val="minor"/>
    </font>
    <font>
      <b/>
      <sz val="10"/>
      <name val="Arial"/>
      <family val="2"/>
    </font>
    <font>
      <sz val="10"/>
      <name val="Arial"/>
      <family val="2"/>
    </font>
    <font>
      <b/>
      <sz val="14"/>
      <name val="Calibri"/>
      <family val="2"/>
      <scheme val="minor"/>
    </font>
    <font>
      <b/>
      <sz val="14"/>
      <color theme="1"/>
      <name val="Calibri"/>
      <family val="2"/>
      <scheme val="minor"/>
    </font>
    <font>
      <b/>
      <u/>
      <sz val="11"/>
      <color theme="1"/>
      <name val="Calibri"/>
      <family val="2"/>
      <scheme val="minor"/>
    </font>
    <font>
      <sz val="14"/>
      <color theme="1"/>
      <name val="Calibri"/>
      <family val="2"/>
      <scheme val="minor"/>
    </font>
    <font>
      <i/>
      <sz val="12"/>
      <color rgb="FFFF0000"/>
      <name val="Calibri"/>
      <family val="2"/>
      <scheme val="minor"/>
    </font>
    <font>
      <i/>
      <sz val="11"/>
      <color rgb="FFFF0000"/>
      <name val="Calibri"/>
      <family val="2"/>
      <scheme val="minor"/>
    </font>
    <font>
      <i/>
      <sz val="14"/>
      <color theme="1"/>
      <name val="Calibri"/>
      <family val="2"/>
      <scheme val="minor"/>
    </font>
    <font>
      <b/>
      <i/>
      <sz val="14"/>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39997558519241921"/>
        <bgColor indexed="64"/>
      </patternFill>
    </fill>
    <fill>
      <patternFill patternType="solid">
        <fgColor rgb="FFC6E0B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4" fillId="0" borderId="0" xfId="0" applyFont="1"/>
    <xf numFmtId="0" fontId="5" fillId="0" borderId="0" xfId="0" applyFont="1"/>
    <xf numFmtId="0" fontId="6" fillId="0" borderId="0" xfId="0" applyFont="1" applyAlignment="1">
      <alignment horizontal="center" vertical="center" wrapText="1"/>
    </xf>
    <xf numFmtId="0" fontId="7" fillId="0" borderId="0" xfId="0" applyFont="1"/>
    <xf numFmtId="8" fontId="7" fillId="0" borderId="0" xfId="0" applyNumberFormat="1" applyFont="1"/>
    <xf numFmtId="0" fontId="4" fillId="0" borderId="1" xfId="0" applyFont="1" applyBorder="1" applyAlignment="1">
      <alignment horizontal="center"/>
    </xf>
    <xf numFmtId="0" fontId="8" fillId="0" borderId="0" xfId="0" applyFont="1"/>
    <xf numFmtId="0" fontId="9" fillId="0" borderId="0" xfId="0" applyFont="1"/>
    <xf numFmtId="0" fontId="1" fillId="2" borderId="0" xfId="0" applyFont="1" applyFill="1" applyAlignment="1">
      <alignment horizontal="center"/>
    </xf>
    <xf numFmtId="0" fontId="0" fillId="0" borderId="0" xfId="0" applyAlignment="1">
      <alignment horizontal="center"/>
    </xf>
    <xf numFmtId="0" fontId="2" fillId="0" borderId="0" xfId="0" applyFont="1"/>
    <xf numFmtId="0" fontId="1" fillId="3" borderId="1" xfId="0" applyFont="1" applyFill="1" applyBorder="1" applyAlignment="1">
      <alignment horizontal="center"/>
    </xf>
    <xf numFmtId="0" fontId="0" fillId="0" borderId="1" xfId="0" applyBorder="1" applyAlignment="1">
      <alignment horizontal="center"/>
    </xf>
    <xf numFmtId="0" fontId="2" fillId="4" borderId="1" xfId="0" applyFont="1" applyFill="1" applyBorder="1" applyAlignment="1">
      <alignment horizontal="center"/>
    </xf>
    <xf numFmtId="0" fontId="10" fillId="0" borderId="0" xfId="0" applyFont="1"/>
    <xf numFmtId="0" fontId="0" fillId="0" borderId="0" xfId="0" applyAlignment="1">
      <alignment horizontal="right"/>
    </xf>
    <xf numFmtId="0" fontId="11" fillId="0" borderId="0" xfId="0" applyFont="1"/>
    <xf numFmtId="0" fontId="12" fillId="0" borderId="0" xfId="0" applyFont="1"/>
    <xf numFmtId="0" fontId="11" fillId="0" borderId="1" xfId="0" applyFont="1" applyBorder="1" applyAlignment="1">
      <alignment horizontal="center"/>
    </xf>
    <xf numFmtId="0" fontId="13" fillId="0" borderId="0" xfId="0" quotePrefix="1" applyFont="1" applyAlignment="1">
      <alignment horizontal="left" vertical="center"/>
    </xf>
    <xf numFmtId="0" fontId="11" fillId="0" borderId="0" xfId="0" applyFont="1" applyAlignment="1">
      <alignment horizontal="center"/>
    </xf>
    <xf numFmtId="0" fontId="9" fillId="0" borderId="1" xfId="0" applyFont="1" applyBorder="1"/>
    <xf numFmtId="0" fontId="9" fillId="0" borderId="1" xfId="0" applyFont="1" applyBorder="1" applyAlignment="1">
      <alignment horizontal="center"/>
    </xf>
    <xf numFmtId="0" fontId="11" fillId="0" borderId="1" xfId="0" applyFont="1" applyBorder="1"/>
    <xf numFmtId="0" fontId="14" fillId="0" borderId="0" xfId="0" applyFont="1"/>
    <xf numFmtId="0" fontId="11" fillId="5" borderId="1" xfId="0" applyFont="1" applyFill="1" applyBorder="1"/>
    <xf numFmtId="0" fontId="11" fillId="0" borderId="5" xfId="0" applyFont="1" applyBorder="1"/>
    <xf numFmtId="0" fontId="15" fillId="0" borderId="0" xfId="0" applyFont="1"/>
    <xf numFmtId="0" fontId="11" fillId="0" borderId="0" xfId="0" applyFont="1" applyAlignment="1">
      <alignment horizontal="right"/>
    </xf>
    <xf numFmtId="0" fontId="11" fillId="0" borderId="6" xfId="0" applyFont="1" applyBorder="1" applyAlignment="1">
      <alignment horizontal="center"/>
    </xf>
    <xf numFmtId="0" fontId="11" fillId="0" borderId="7" xfId="0" applyFont="1" applyBorder="1"/>
    <xf numFmtId="0" fontId="11" fillId="0" borderId="8" xfId="0" applyFont="1" applyBorder="1" applyAlignment="1">
      <alignment horizontal="center"/>
    </xf>
    <xf numFmtId="0" fontId="11" fillId="0" borderId="9" xfId="0" applyFont="1" applyBorder="1"/>
    <xf numFmtId="0" fontId="11" fillId="0" borderId="10" xfId="0" applyFont="1" applyBorder="1" applyAlignment="1">
      <alignment horizontal="center"/>
    </xf>
    <xf numFmtId="0" fontId="11" fillId="0" borderId="11" xfId="0" applyFont="1" applyBorder="1" applyAlignment="1">
      <alignment horizontal="center"/>
    </xf>
    <xf numFmtId="0" fontId="2" fillId="7" borderId="1" xfId="0" applyFont="1" applyFill="1" applyBorder="1" applyAlignment="1">
      <alignment horizontal="center"/>
    </xf>
    <xf numFmtId="0" fontId="16" fillId="0" borderId="0" xfId="0" applyFont="1"/>
    <xf numFmtId="0" fontId="0" fillId="0" borderId="1" xfId="0" applyBorder="1"/>
    <xf numFmtId="0" fontId="3" fillId="0" borderId="0" xfId="0" applyFont="1" applyAlignment="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609599</xdr:colOff>
      <xdr:row>14</xdr:row>
      <xdr:rowOff>9525</xdr:rowOff>
    </xdr:from>
    <xdr:to>
      <xdr:col>8</xdr:col>
      <xdr:colOff>504825</xdr:colOff>
      <xdr:row>16</xdr:row>
      <xdr:rowOff>133350</xdr:rowOff>
    </xdr:to>
    <xdr:sp macro="" textlink="">
      <xdr:nvSpPr>
        <xdr:cNvPr id="2" name="Left Arrow Callout 1">
          <a:extLst>
            <a:ext uri="{FF2B5EF4-FFF2-40B4-BE49-F238E27FC236}">
              <a16:creationId xmlns:a16="http://schemas.microsoft.com/office/drawing/2014/main" id="{B0C0565D-BC3E-4369-B4E2-ABB9ABF74787}"/>
            </a:ext>
          </a:extLst>
        </xdr:cNvPr>
        <xdr:cNvSpPr/>
      </xdr:nvSpPr>
      <xdr:spPr>
        <a:xfrm>
          <a:off x="1828799" y="2819400"/>
          <a:ext cx="3743326" cy="504825"/>
        </a:xfrm>
        <a:prstGeom prst="leftArrowCallout">
          <a:avLst>
            <a:gd name="adj1" fmla="val 25000"/>
            <a:gd name="adj2" fmla="val 25000"/>
            <a:gd name="adj3" fmla="val 25000"/>
            <a:gd name="adj4" fmla="val 8861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200"/>
            <a:t>Formula is as follows: =VLOOKUP(B16,$E$5:$I$12,4,FALSE)</a:t>
          </a:r>
        </a:p>
      </xdr:txBody>
    </xdr:sp>
    <xdr:clientData/>
  </xdr:twoCellAnchor>
  <xdr:twoCellAnchor>
    <xdr:from>
      <xdr:col>3</xdr:col>
      <xdr:colOff>0</xdr:colOff>
      <xdr:row>19</xdr:row>
      <xdr:rowOff>0</xdr:rowOff>
    </xdr:from>
    <xdr:to>
      <xdr:col>8</xdr:col>
      <xdr:colOff>495300</xdr:colOff>
      <xdr:row>21</xdr:row>
      <xdr:rowOff>123825</xdr:rowOff>
    </xdr:to>
    <xdr:sp macro="" textlink="">
      <xdr:nvSpPr>
        <xdr:cNvPr id="3" name="Left Arrow Callout 1">
          <a:extLst>
            <a:ext uri="{FF2B5EF4-FFF2-40B4-BE49-F238E27FC236}">
              <a16:creationId xmlns:a16="http://schemas.microsoft.com/office/drawing/2014/main" id="{AB26BE7A-D3CB-47EC-BB9A-12210CEE0BA3}"/>
            </a:ext>
          </a:extLst>
        </xdr:cNvPr>
        <xdr:cNvSpPr/>
      </xdr:nvSpPr>
      <xdr:spPr>
        <a:xfrm>
          <a:off x="1828800" y="3762375"/>
          <a:ext cx="3733800" cy="504825"/>
        </a:xfrm>
        <a:prstGeom prst="leftArrowCallout">
          <a:avLst>
            <a:gd name="adj1" fmla="val 25000"/>
            <a:gd name="adj2" fmla="val 25000"/>
            <a:gd name="adj3" fmla="val 25000"/>
            <a:gd name="adj4" fmla="val 88617"/>
          </a:avLst>
        </a:prstGeom>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200"/>
            <a:t>Formula is as follows:</a:t>
          </a:r>
          <a:r>
            <a:rPr lang="en-US" sz="1200" baseline="0"/>
            <a:t> =INDEX($H$5:$H$12,MATCH(B21,$E$5:$E$12,0))</a:t>
          </a:r>
          <a:endParaRPr lang="en-US" sz="1200"/>
        </a:p>
      </xdr:txBody>
    </xdr:sp>
    <xdr:clientData/>
  </xdr:twoCellAnchor>
  <xdr:twoCellAnchor>
    <xdr:from>
      <xdr:col>3</xdr:col>
      <xdr:colOff>38100</xdr:colOff>
      <xdr:row>24</xdr:row>
      <xdr:rowOff>0</xdr:rowOff>
    </xdr:from>
    <xdr:to>
      <xdr:col>8</xdr:col>
      <xdr:colOff>533400</xdr:colOff>
      <xdr:row>26</xdr:row>
      <xdr:rowOff>123825</xdr:rowOff>
    </xdr:to>
    <xdr:sp macro="" textlink="">
      <xdr:nvSpPr>
        <xdr:cNvPr id="4" name="Left Arrow Callout 3">
          <a:extLst>
            <a:ext uri="{FF2B5EF4-FFF2-40B4-BE49-F238E27FC236}">
              <a16:creationId xmlns:a16="http://schemas.microsoft.com/office/drawing/2014/main" id="{138A2974-4255-4CCC-83E9-C9D0C0EB8245}"/>
            </a:ext>
            <a:ext uri="{147F2762-F138-4A5C-976F-8EAC2B608ADB}">
              <a16:predDERef xmlns:a16="http://schemas.microsoft.com/office/drawing/2014/main" pred="{AB26BE7A-D3CB-47EC-BB9A-12210CEE0BA3}"/>
            </a:ext>
          </a:extLst>
        </xdr:cNvPr>
        <xdr:cNvSpPr/>
      </xdr:nvSpPr>
      <xdr:spPr>
        <a:xfrm>
          <a:off x="1866900" y="4714875"/>
          <a:ext cx="3733800" cy="504825"/>
        </a:xfrm>
        <a:prstGeom prst="leftArrowCallout">
          <a:avLst>
            <a:gd name="adj1" fmla="val 25000"/>
            <a:gd name="adj2" fmla="val 25000"/>
            <a:gd name="adj3" fmla="val 25000"/>
            <a:gd name="adj4" fmla="val 88617"/>
          </a:avLst>
        </a:prstGeom>
        <a:solidFill>
          <a:srgbClr val="C6E0B4"/>
        </a:solidFill>
      </xdr:spPr>
      <xdr:style>
        <a:lnRef idx="1">
          <a:schemeClr val="accent5"/>
        </a:lnRef>
        <a:fillRef idx="2">
          <a:schemeClr val="accent5"/>
        </a:fillRef>
        <a:effectRef idx="1">
          <a:schemeClr val="accent5"/>
        </a:effectRef>
        <a:fontRef idx="minor">
          <a:schemeClr val="dk1"/>
        </a:fontRef>
      </xdr:style>
      <xdr:txBody>
        <a:bodyPr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200"/>
            <a:t>Formula is as follows:</a:t>
          </a:r>
          <a:r>
            <a:rPr lang="en-US" sz="1200" baseline="0"/>
            <a:t> =XLOOKUP(B26,$E$5:$E$12,$H$5:$H$12)</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14</xdr:row>
      <xdr:rowOff>219075</xdr:rowOff>
    </xdr:from>
    <xdr:to>
      <xdr:col>11</xdr:col>
      <xdr:colOff>590550</xdr:colOff>
      <xdr:row>16</xdr:row>
      <xdr:rowOff>219075</xdr:rowOff>
    </xdr:to>
    <xdr:sp macro="" textlink="">
      <xdr:nvSpPr>
        <xdr:cNvPr id="2" name="Left Arrow Callout 6">
          <a:extLst>
            <a:ext uri="{FF2B5EF4-FFF2-40B4-BE49-F238E27FC236}">
              <a16:creationId xmlns:a16="http://schemas.microsoft.com/office/drawing/2014/main" id="{4C7689C7-A6EC-4338-B70B-5895AC0505D5}"/>
            </a:ext>
          </a:extLst>
        </xdr:cNvPr>
        <xdr:cNvSpPr/>
      </xdr:nvSpPr>
      <xdr:spPr>
        <a:xfrm>
          <a:off x="5048250" y="3552825"/>
          <a:ext cx="2971800" cy="476250"/>
        </a:xfrm>
        <a:prstGeom prst="leftArrowCallout">
          <a:avLst>
            <a:gd name="adj1" fmla="val 25000"/>
            <a:gd name="adj2" fmla="val 25000"/>
            <a:gd name="adj3" fmla="val 25000"/>
            <a:gd name="adj4" fmla="val 8996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0" i="1" cap="none" spc="0">
              <a:ln>
                <a:noFill/>
              </a:ln>
              <a:solidFill>
                <a:srgbClr val="FF0000"/>
              </a:solidFill>
              <a:effectLst/>
            </a:rPr>
            <a:t>Tip:  Add a list from Data Validation to make entry easier</a:t>
          </a:r>
        </a:p>
      </xdr:txBody>
    </xdr:sp>
    <xdr:clientData/>
  </xdr:twoCellAnchor>
  <xdr:twoCellAnchor>
    <xdr:from>
      <xdr:col>6</xdr:col>
      <xdr:colOff>0</xdr:colOff>
      <xdr:row>30</xdr:row>
      <xdr:rowOff>133350</xdr:rowOff>
    </xdr:from>
    <xdr:to>
      <xdr:col>12</xdr:col>
      <xdr:colOff>161925</xdr:colOff>
      <xdr:row>32</xdr:row>
      <xdr:rowOff>142874</xdr:rowOff>
    </xdr:to>
    <xdr:sp macro="" textlink="">
      <xdr:nvSpPr>
        <xdr:cNvPr id="3" name="Left Arrow Callout 3">
          <a:extLst>
            <a:ext uri="{FF2B5EF4-FFF2-40B4-BE49-F238E27FC236}">
              <a16:creationId xmlns:a16="http://schemas.microsoft.com/office/drawing/2014/main" id="{F3E93D99-939C-4616-8203-92FE5DF6C8B6}"/>
            </a:ext>
          </a:extLst>
        </xdr:cNvPr>
        <xdr:cNvSpPr/>
      </xdr:nvSpPr>
      <xdr:spPr>
        <a:xfrm>
          <a:off x="4381500" y="7286625"/>
          <a:ext cx="3819525" cy="504824"/>
        </a:xfrm>
        <a:prstGeom prst="leftArrowCallout">
          <a:avLst>
            <a:gd name="adj1" fmla="val 25000"/>
            <a:gd name="adj2" fmla="val 25000"/>
            <a:gd name="adj3" fmla="val 25000"/>
            <a:gd name="adj4" fmla="val 9345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rgbClr val="FF0000"/>
              </a:solidFill>
            </a:rPr>
            <a:t>Formula is as follows: =SUMPRODUCT((B34:B40=F17)*(C33:D33=F16)*(C34:D40))</a:t>
          </a:r>
        </a:p>
      </xdr:txBody>
    </xdr:sp>
    <xdr:clientData/>
  </xdr:twoCellAnchor>
  <xdr:twoCellAnchor>
    <xdr:from>
      <xdr:col>6</xdr:col>
      <xdr:colOff>0</xdr:colOff>
      <xdr:row>35</xdr:row>
      <xdr:rowOff>114300</xdr:rowOff>
    </xdr:from>
    <xdr:to>
      <xdr:col>13</xdr:col>
      <xdr:colOff>19050</xdr:colOff>
      <xdr:row>37</xdr:row>
      <xdr:rowOff>123824</xdr:rowOff>
    </xdr:to>
    <xdr:sp macro="" textlink="">
      <xdr:nvSpPr>
        <xdr:cNvPr id="4" name="Left Arrow Callout 3">
          <a:extLst>
            <a:ext uri="{FF2B5EF4-FFF2-40B4-BE49-F238E27FC236}">
              <a16:creationId xmlns:a16="http://schemas.microsoft.com/office/drawing/2014/main" id="{1F570984-913E-4B3C-9FB8-B295D7487C9B}"/>
            </a:ext>
          </a:extLst>
        </xdr:cNvPr>
        <xdr:cNvSpPr/>
      </xdr:nvSpPr>
      <xdr:spPr>
        <a:xfrm>
          <a:off x="4381500" y="8477250"/>
          <a:ext cx="4286250" cy="504824"/>
        </a:xfrm>
        <a:prstGeom prst="leftArrowCallout">
          <a:avLst>
            <a:gd name="adj1" fmla="val 25000"/>
            <a:gd name="adj2" fmla="val 25000"/>
            <a:gd name="adj3" fmla="val 25000"/>
            <a:gd name="adj4" fmla="val 93457"/>
          </a:avLst>
        </a:prstGeom>
        <a:solidFill>
          <a:schemeClr val="accent2">
            <a:lumMod val="40000"/>
            <a:lumOff val="6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rgbClr val="FF0000"/>
              </a:solidFill>
            </a:rPr>
            <a:t>Formula is as follows: </a:t>
          </a:r>
          <a:r>
            <a:rPr lang="en-US" sz="1100" baseline="0">
              <a:solidFill>
                <a:srgbClr val="FF0000"/>
              </a:solidFill>
            </a:rPr>
            <a:t> =INDEX(C34:D40,MATCH(F17,B34:B40,0),MATCH(F16,C33:D33,0))</a:t>
          </a:r>
          <a:endParaRPr lang="en-US" sz="11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Peter Grender" id="{49839137-B245-4240-A168-20C6A3F11AE7}" userId="S::pgrender@forecast5analytics.com::a2b4c6b9-1910-4c7f-bef1-c58191eb1f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 dT="2019-10-14T13:23:10.99" personId="{49839137-B245-4240-A168-20C6A3F11AE7}" id="{807C312F-495B-4CFB-8FB9-352E8A3D8279}">
    <text>Data used from this website:  http://www.mbaexcel.com/excel/why-index-match-is-better-than-vlookup/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2911-9252-4E34-A9FF-A0A8B02F2C1A}">
  <dimension ref="A1:H14"/>
  <sheetViews>
    <sheetView tabSelected="1" workbookViewId="0">
      <selection activeCell="A4" sqref="A4"/>
    </sheetView>
  </sheetViews>
  <sheetFormatPr defaultRowHeight="15" x14ac:dyDescent="0.25"/>
  <sheetData>
    <row r="1" spans="1:8" ht="18.75" x14ac:dyDescent="0.3">
      <c r="A1" s="7" t="s">
        <v>0</v>
      </c>
    </row>
    <row r="2" spans="1:8" ht="18.75" x14ac:dyDescent="0.3">
      <c r="A2" s="7" t="s">
        <v>1</v>
      </c>
    </row>
    <row r="3" spans="1:8" ht="18.75" x14ac:dyDescent="0.3">
      <c r="A3" s="8" t="s">
        <v>180</v>
      </c>
    </row>
    <row r="4" spans="1:8" ht="18.75" x14ac:dyDescent="0.3">
      <c r="A4" s="8"/>
    </row>
    <row r="5" spans="1:8" x14ac:dyDescent="0.25">
      <c r="B5" s="39" t="s">
        <v>180</v>
      </c>
      <c r="C5" s="39"/>
    </row>
    <row r="6" spans="1:8" x14ac:dyDescent="0.25">
      <c r="B6" s="1"/>
      <c r="C6" s="2"/>
      <c r="D6" t="s">
        <v>181</v>
      </c>
    </row>
    <row r="7" spans="1:8" x14ac:dyDescent="0.25">
      <c r="B7" s="1"/>
      <c r="C7" s="1"/>
      <c r="D7" t="s">
        <v>182</v>
      </c>
    </row>
    <row r="8" spans="1:8" x14ac:dyDescent="0.25">
      <c r="B8" s="1"/>
      <c r="C8" s="1"/>
    </row>
    <row r="10" spans="1:8" x14ac:dyDescent="0.25">
      <c r="D10" s="38">
        <f>G11</f>
        <v>200</v>
      </c>
      <c r="E10" t="s">
        <v>184</v>
      </c>
      <c r="G10">
        <v>100</v>
      </c>
    </row>
    <row r="11" spans="1:8" x14ac:dyDescent="0.25">
      <c r="G11" s="38">
        <v>200</v>
      </c>
      <c r="H11" t="s">
        <v>185</v>
      </c>
    </row>
    <row r="12" spans="1:8" x14ac:dyDescent="0.25">
      <c r="G12">
        <v>300</v>
      </c>
    </row>
    <row r="13" spans="1:8" x14ac:dyDescent="0.25">
      <c r="F13" s="37"/>
      <c r="G13" s="37">
        <v>400</v>
      </c>
    </row>
    <row r="14" spans="1:8" x14ac:dyDescent="0.25">
      <c r="D14" s="38">
        <f>D10</f>
        <v>200</v>
      </c>
      <c r="E14" t="s">
        <v>183</v>
      </c>
      <c r="G14">
        <f>SUM(G10:G13)</f>
        <v>1000</v>
      </c>
    </row>
  </sheetData>
  <mergeCells count="1">
    <mergeCell ref="B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EB1C-A102-44E0-BC6B-352EDCA973A1}">
  <dimension ref="A1:C8"/>
  <sheetViews>
    <sheetView showGridLines="0" workbookViewId="0">
      <selection activeCell="A4" sqref="A4"/>
    </sheetView>
  </sheetViews>
  <sheetFormatPr defaultRowHeight="15" x14ac:dyDescent="0.25"/>
  <sheetData>
    <row r="1" spans="1:3" ht="18.75" x14ac:dyDescent="0.3">
      <c r="A1" s="7" t="s">
        <v>0</v>
      </c>
    </row>
    <row r="2" spans="1:3" ht="18.75" x14ac:dyDescent="0.3">
      <c r="A2" s="7" t="s">
        <v>1</v>
      </c>
    </row>
    <row r="3" spans="1:3" ht="18.75" x14ac:dyDescent="0.3">
      <c r="A3" s="8" t="s">
        <v>2</v>
      </c>
    </row>
    <row r="4" spans="1:3" ht="18.75" x14ac:dyDescent="0.3">
      <c r="A4" s="8"/>
    </row>
    <row r="5" spans="1:3" x14ac:dyDescent="0.25">
      <c r="B5" s="39" t="s">
        <v>2</v>
      </c>
      <c r="C5" s="39"/>
    </row>
    <row r="6" spans="1:3" x14ac:dyDescent="0.25">
      <c r="B6" s="1"/>
      <c r="C6" s="2" t="s">
        <v>3</v>
      </c>
    </row>
    <row r="7" spans="1:3" x14ac:dyDescent="0.25">
      <c r="B7" s="1"/>
      <c r="C7" s="1" t="s">
        <v>4</v>
      </c>
    </row>
    <row r="8" spans="1:3" x14ac:dyDescent="0.25">
      <c r="B8" s="1"/>
      <c r="C8" s="1" t="s">
        <v>5</v>
      </c>
    </row>
  </sheetData>
  <mergeCells count="1">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BEE0-EC63-421D-849A-8C7CBC8C797E}">
  <dimension ref="A1:L91"/>
  <sheetViews>
    <sheetView workbookViewId="0">
      <pane ySplit="6" topLeftCell="A7" activePane="bottomLeft" state="frozen"/>
      <selection pane="bottomLeft" activeCell="A4" sqref="A4"/>
    </sheetView>
  </sheetViews>
  <sheetFormatPr defaultRowHeight="15" x14ac:dyDescent="0.25"/>
  <cols>
    <col min="1" max="1" width="22.5703125" bestFit="1" customWidth="1"/>
    <col min="2" max="2" width="8.5703125" bestFit="1" customWidth="1"/>
    <col min="3" max="3" width="12.85546875" bestFit="1" customWidth="1"/>
    <col min="4" max="4" width="6" bestFit="1" customWidth="1"/>
    <col min="5" max="5" width="10.7109375" bestFit="1" customWidth="1"/>
    <col min="6" max="6" width="5.5703125" bestFit="1" customWidth="1"/>
    <col min="10" max="12" width="10.5703125" customWidth="1"/>
  </cols>
  <sheetData>
    <row r="1" spans="1:12" ht="18.75" x14ac:dyDescent="0.3">
      <c r="A1" s="7" t="s">
        <v>0</v>
      </c>
    </row>
    <row r="2" spans="1:12" ht="18.75" x14ac:dyDescent="0.3">
      <c r="A2" s="7" t="s">
        <v>1</v>
      </c>
    </row>
    <row r="3" spans="1:12" ht="18.75" x14ac:dyDescent="0.3">
      <c r="A3" s="8" t="s">
        <v>6</v>
      </c>
    </row>
    <row r="5" spans="1:12" x14ac:dyDescent="0.25">
      <c r="A5" s="40" t="s">
        <v>7</v>
      </c>
      <c r="B5" s="41"/>
      <c r="C5" s="41"/>
      <c r="D5" s="41"/>
      <c r="E5" s="41"/>
      <c r="F5" s="41"/>
      <c r="G5" s="41"/>
      <c r="H5" s="41"/>
      <c r="I5" s="42"/>
      <c r="J5" s="6" t="s">
        <v>8</v>
      </c>
      <c r="K5" s="6" t="s">
        <v>9</v>
      </c>
      <c r="L5" s="6" t="s">
        <v>10</v>
      </c>
    </row>
    <row r="6" spans="1:12" ht="25.5" x14ac:dyDescent="0.25">
      <c r="A6" s="3" t="s">
        <v>11</v>
      </c>
      <c r="B6" s="3" t="s">
        <v>12</v>
      </c>
      <c r="C6" s="3" t="s">
        <v>13</v>
      </c>
      <c r="D6" s="3" t="s">
        <v>14</v>
      </c>
      <c r="E6" s="3" t="s">
        <v>15</v>
      </c>
      <c r="F6" s="3" t="s">
        <v>16</v>
      </c>
      <c r="G6" s="3" t="s">
        <v>17</v>
      </c>
      <c r="H6" s="3" t="s">
        <v>18</v>
      </c>
      <c r="I6" s="3" t="s">
        <v>19</v>
      </c>
      <c r="J6" s="3" t="s">
        <v>20</v>
      </c>
      <c r="K6" s="3" t="s">
        <v>21</v>
      </c>
      <c r="L6" s="3" t="s">
        <v>22</v>
      </c>
    </row>
    <row r="7" spans="1:12" x14ac:dyDescent="0.25">
      <c r="A7" s="4" t="s">
        <v>23</v>
      </c>
      <c r="B7" s="4">
        <v>800</v>
      </c>
      <c r="C7" s="4" t="s">
        <v>24</v>
      </c>
      <c r="D7" s="4">
        <v>0.6</v>
      </c>
      <c r="E7" s="5">
        <v>34965</v>
      </c>
      <c r="F7" s="4" t="s">
        <v>25</v>
      </c>
      <c r="G7" s="1">
        <v>16</v>
      </c>
      <c r="H7" s="4">
        <v>42</v>
      </c>
      <c r="I7" s="4">
        <v>48</v>
      </c>
      <c r="J7" s="1" t="str">
        <f>LEFT(A7,2)</f>
        <v>10</v>
      </c>
      <c r="K7" s="1" t="str">
        <f>RIGHT(A7,3)</f>
        <v>000</v>
      </c>
      <c r="L7" s="1" t="str">
        <f>MID(A7,10,3)</f>
        <v>161</v>
      </c>
    </row>
    <row r="8" spans="1:12" x14ac:dyDescent="0.25">
      <c r="A8" s="4" t="s">
        <v>26</v>
      </c>
      <c r="B8" s="4">
        <v>800</v>
      </c>
      <c r="C8" s="4" t="s">
        <v>27</v>
      </c>
      <c r="D8" s="4">
        <v>1</v>
      </c>
      <c r="E8" s="5">
        <v>54275</v>
      </c>
      <c r="F8" s="4" t="s">
        <v>25</v>
      </c>
      <c r="G8" s="1">
        <v>12</v>
      </c>
      <c r="H8" s="4">
        <v>42</v>
      </c>
      <c r="I8" s="4">
        <v>42</v>
      </c>
      <c r="J8" s="1"/>
      <c r="K8" s="1"/>
      <c r="L8" s="1"/>
    </row>
    <row r="9" spans="1:12" x14ac:dyDescent="0.25">
      <c r="A9" s="4" t="s">
        <v>28</v>
      </c>
      <c r="B9" s="4">
        <v>800</v>
      </c>
      <c r="C9" s="4" t="s">
        <v>29</v>
      </c>
      <c r="D9" s="4">
        <v>0.8</v>
      </c>
      <c r="E9" s="5">
        <v>43420</v>
      </c>
      <c r="F9" s="4" t="s">
        <v>25</v>
      </c>
      <c r="G9" s="1">
        <v>12.5</v>
      </c>
      <c r="H9" s="4">
        <v>42</v>
      </c>
      <c r="I9" s="4">
        <v>42</v>
      </c>
      <c r="J9" s="1"/>
      <c r="K9" s="1"/>
      <c r="L9" s="1"/>
    </row>
    <row r="10" spans="1:12" x14ac:dyDescent="0.25">
      <c r="A10" s="4" t="s">
        <v>28</v>
      </c>
      <c r="B10" s="4">
        <v>800</v>
      </c>
      <c r="C10" s="4" t="s">
        <v>30</v>
      </c>
      <c r="D10" s="4">
        <v>1</v>
      </c>
      <c r="E10" s="5">
        <v>52375</v>
      </c>
      <c r="F10" s="4" t="s">
        <v>31</v>
      </c>
      <c r="G10" s="1">
        <v>10</v>
      </c>
      <c r="H10" s="4">
        <v>6</v>
      </c>
      <c r="I10" s="4">
        <v>6</v>
      </c>
      <c r="J10" s="1"/>
      <c r="K10" s="1"/>
      <c r="L10" s="1"/>
    </row>
    <row r="11" spans="1:12" x14ac:dyDescent="0.25">
      <c r="A11" s="4" t="s">
        <v>32</v>
      </c>
      <c r="B11" s="4">
        <v>800</v>
      </c>
      <c r="C11" s="4" t="s">
        <v>33</v>
      </c>
      <c r="D11" s="4">
        <v>0.86</v>
      </c>
      <c r="E11" s="5">
        <v>54051</v>
      </c>
      <c r="F11" s="4" t="s">
        <v>31</v>
      </c>
      <c r="G11" s="1">
        <v>16</v>
      </c>
      <c r="H11" s="4">
        <v>24</v>
      </c>
      <c r="I11" s="4">
        <v>48</v>
      </c>
      <c r="J11" s="1"/>
      <c r="K11" s="1"/>
      <c r="L11" s="1"/>
    </row>
    <row r="12" spans="1:12" x14ac:dyDescent="0.25">
      <c r="A12" s="4" t="s">
        <v>34</v>
      </c>
      <c r="B12" s="4">
        <v>800</v>
      </c>
      <c r="C12" s="4" t="s">
        <v>33</v>
      </c>
      <c r="D12" s="4">
        <v>0.14000000000000001</v>
      </c>
      <c r="E12" s="5">
        <v>8799</v>
      </c>
      <c r="F12" s="4" t="s">
        <v>31</v>
      </c>
      <c r="G12" s="1">
        <v>16</v>
      </c>
      <c r="H12" s="4">
        <v>24</v>
      </c>
      <c r="I12" s="4">
        <v>48</v>
      </c>
      <c r="J12" s="1"/>
      <c r="K12" s="1"/>
      <c r="L12" s="1"/>
    </row>
    <row r="13" spans="1:12" x14ac:dyDescent="0.25">
      <c r="A13" s="4" t="s">
        <v>35</v>
      </c>
      <c r="B13" s="4">
        <v>100</v>
      </c>
      <c r="C13" s="4" t="s">
        <v>36</v>
      </c>
      <c r="D13" s="4">
        <v>0.5</v>
      </c>
      <c r="E13" s="5">
        <v>29288</v>
      </c>
      <c r="F13" s="4" t="s">
        <v>25</v>
      </c>
      <c r="G13" s="1">
        <v>15</v>
      </c>
      <c r="H13" s="4">
        <v>54</v>
      </c>
      <c r="I13" s="4">
        <v>54</v>
      </c>
      <c r="J13" s="1"/>
      <c r="K13" s="1"/>
      <c r="L13" s="1"/>
    </row>
    <row r="14" spans="1:12" x14ac:dyDescent="0.25">
      <c r="A14" s="4" t="s">
        <v>37</v>
      </c>
      <c r="B14" s="4">
        <v>100</v>
      </c>
      <c r="C14" s="4" t="s">
        <v>38</v>
      </c>
      <c r="D14" s="4">
        <v>1</v>
      </c>
      <c r="E14" s="5">
        <v>55650</v>
      </c>
      <c r="F14" s="4" t="s">
        <v>31</v>
      </c>
      <c r="G14" s="1">
        <v>9</v>
      </c>
      <c r="H14" s="4">
        <v>24</v>
      </c>
      <c r="I14" s="4">
        <v>24</v>
      </c>
      <c r="J14" s="1"/>
      <c r="K14" s="1"/>
      <c r="L14" s="1"/>
    </row>
    <row r="15" spans="1:12" x14ac:dyDescent="0.25">
      <c r="A15" s="4" t="s">
        <v>37</v>
      </c>
      <c r="B15" s="4">
        <v>100</v>
      </c>
      <c r="C15" s="4" t="s">
        <v>39</v>
      </c>
      <c r="D15" s="4">
        <v>1</v>
      </c>
      <c r="E15" s="5">
        <v>63645</v>
      </c>
      <c r="F15" s="4" t="s">
        <v>25</v>
      </c>
      <c r="G15" s="1">
        <v>22.5</v>
      </c>
      <c r="H15" s="4">
        <v>30</v>
      </c>
      <c r="I15" s="4">
        <v>30</v>
      </c>
      <c r="J15" s="1"/>
      <c r="K15" s="1"/>
      <c r="L15" s="1"/>
    </row>
    <row r="16" spans="1:12" x14ac:dyDescent="0.25">
      <c r="A16" s="4" t="s">
        <v>37</v>
      </c>
      <c r="B16" s="4">
        <v>100</v>
      </c>
      <c r="C16" s="4" t="s">
        <v>40</v>
      </c>
      <c r="D16" s="4">
        <v>1</v>
      </c>
      <c r="E16" s="5">
        <v>42900</v>
      </c>
      <c r="F16" s="4" t="s">
        <v>25</v>
      </c>
      <c r="G16" s="1">
        <v>6</v>
      </c>
      <c r="H16" s="4">
        <v>0</v>
      </c>
      <c r="I16" s="4">
        <v>0</v>
      </c>
      <c r="J16" s="1"/>
      <c r="K16" s="1"/>
      <c r="L16" s="1"/>
    </row>
    <row r="17" spans="1:12" x14ac:dyDescent="0.25">
      <c r="A17" s="4" t="s">
        <v>37</v>
      </c>
      <c r="B17" s="4">
        <v>100</v>
      </c>
      <c r="C17" s="4" t="s">
        <v>41</v>
      </c>
      <c r="D17" s="4">
        <v>0.5</v>
      </c>
      <c r="E17" s="5">
        <v>32613</v>
      </c>
      <c r="F17" s="4" t="s">
        <v>31</v>
      </c>
      <c r="G17" s="1">
        <v>18</v>
      </c>
      <c r="H17" s="4">
        <v>24</v>
      </c>
      <c r="I17" s="4">
        <v>24</v>
      </c>
      <c r="J17" s="1"/>
      <c r="K17" s="1"/>
      <c r="L17" s="1"/>
    </row>
    <row r="18" spans="1:12" x14ac:dyDescent="0.25">
      <c r="A18" s="4" t="s">
        <v>42</v>
      </c>
      <c r="B18" s="4">
        <v>200</v>
      </c>
      <c r="C18" s="4" t="s">
        <v>41</v>
      </c>
      <c r="D18" s="4">
        <v>0.5</v>
      </c>
      <c r="E18" s="5">
        <v>32613</v>
      </c>
      <c r="F18" s="4" t="s">
        <v>31</v>
      </c>
      <c r="G18" s="1">
        <v>18</v>
      </c>
      <c r="H18" s="4">
        <v>24</v>
      </c>
      <c r="I18" s="4">
        <v>24</v>
      </c>
      <c r="J18" s="1"/>
      <c r="K18" s="1"/>
      <c r="L18" s="1"/>
    </row>
    <row r="19" spans="1:12" x14ac:dyDescent="0.25">
      <c r="A19" s="4" t="s">
        <v>43</v>
      </c>
      <c r="B19" s="4">
        <v>100</v>
      </c>
      <c r="C19" s="4" t="s">
        <v>44</v>
      </c>
      <c r="D19" s="4">
        <v>1</v>
      </c>
      <c r="E19" s="5">
        <v>42275</v>
      </c>
      <c r="F19" s="4" t="s">
        <v>25</v>
      </c>
      <c r="G19" s="1">
        <v>4</v>
      </c>
      <c r="H19" s="4">
        <v>6</v>
      </c>
      <c r="I19" s="4">
        <v>9</v>
      </c>
      <c r="J19" s="1"/>
      <c r="K19" s="1"/>
      <c r="L19" s="1"/>
    </row>
    <row r="20" spans="1:12" x14ac:dyDescent="0.25">
      <c r="A20" s="4" t="s">
        <v>37</v>
      </c>
      <c r="B20" s="4">
        <v>800</v>
      </c>
      <c r="C20" s="4" t="s">
        <v>45</v>
      </c>
      <c r="D20" s="4">
        <v>1</v>
      </c>
      <c r="E20" s="5">
        <v>53325</v>
      </c>
      <c r="F20" s="4" t="s">
        <v>31</v>
      </c>
      <c r="G20" s="1">
        <v>11.5</v>
      </c>
      <c r="H20" s="4">
        <v>6</v>
      </c>
      <c r="I20" s="4">
        <v>6</v>
      </c>
      <c r="J20" s="1"/>
      <c r="K20" s="1"/>
      <c r="L20" s="1"/>
    </row>
    <row r="21" spans="1:12" x14ac:dyDescent="0.25">
      <c r="A21" s="4" t="s">
        <v>43</v>
      </c>
      <c r="B21" s="4">
        <v>100</v>
      </c>
      <c r="C21" s="4" t="s">
        <v>46</v>
      </c>
      <c r="D21" s="4">
        <v>1</v>
      </c>
      <c r="E21" s="5">
        <v>62007</v>
      </c>
      <c r="F21" s="4" t="s">
        <v>25</v>
      </c>
      <c r="G21" s="1">
        <v>22.5</v>
      </c>
      <c r="H21" s="4">
        <v>24</v>
      </c>
      <c r="I21" s="4">
        <v>24</v>
      </c>
      <c r="J21" s="1"/>
      <c r="K21" s="1"/>
      <c r="L21" s="1"/>
    </row>
    <row r="22" spans="1:12" x14ac:dyDescent="0.25">
      <c r="A22" s="4" t="s">
        <v>47</v>
      </c>
      <c r="B22" s="4">
        <v>100</v>
      </c>
      <c r="C22" s="4" t="s">
        <v>48</v>
      </c>
      <c r="D22" s="4">
        <v>0.875</v>
      </c>
      <c r="E22" s="5">
        <v>52588</v>
      </c>
      <c r="F22" s="4" t="s">
        <v>31</v>
      </c>
      <c r="G22" s="1">
        <v>15</v>
      </c>
      <c r="H22" s="4">
        <v>18</v>
      </c>
      <c r="I22" s="4">
        <v>18</v>
      </c>
      <c r="J22" s="1"/>
      <c r="K22" s="1"/>
      <c r="L22" s="1"/>
    </row>
    <row r="23" spans="1:12" x14ac:dyDescent="0.25">
      <c r="A23" s="4" t="s">
        <v>49</v>
      </c>
      <c r="B23" s="4">
        <v>100</v>
      </c>
      <c r="C23" s="4" t="s">
        <v>48</v>
      </c>
      <c r="D23" s="4">
        <v>0.125</v>
      </c>
      <c r="E23" s="5">
        <v>7513</v>
      </c>
      <c r="F23" s="4" t="s">
        <v>31</v>
      </c>
      <c r="G23" s="1">
        <v>15</v>
      </c>
      <c r="H23" s="4">
        <v>18</v>
      </c>
      <c r="I23" s="4">
        <v>18</v>
      </c>
      <c r="J23" s="1"/>
      <c r="K23" s="1"/>
      <c r="L23" s="1"/>
    </row>
    <row r="24" spans="1:12" x14ac:dyDescent="0.25">
      <c r="A24" s="4" t="s">
        <v>37</v>
      </c>
      <c r="B24" s="4">
        <v>100</v>
      </c>
      <c r="C24" s="4" t="s">
        <v>50</v>
      </c>
      <c r="D24" s="4">
        <v>0.5</v>
      </c>
      <c r="E24" s="5">
        <v>32613</v>
      </c>
      <c r="F24" s="4" t="s">
        <v>31</v>
      </c>
      <c r="G24" s="1">
        <v>18</v>
      </c>
      <c r="H24" s="4">
        <v>24</v>
      </c>
      <c r="I24" s="4">
        <v>24</v>
      </c>
      <c r="J24" s="1"/>
      <c r="K24" s="1"/>
      <c r="L24" s="1"/>
    </row>
    <row r="25" spans="1:12" x14ac:dyDescent="0.25">
      <c r="A25" s="4" t="s">
        <v>37</v>
      </c>
      <c r="B25" s="4">
        <v>100</v>
      </c>
      <c r="C25" s="4" t="s">
        <v>51</v>
      </c>
      <c r="D25" s="4">
        <v>1</v>
      </c>
      <c r="E25" s="5">
        <v>55575</v>
      </c>
      <c r="F25" s="4" t="s">
        <v>25</v>
      </c>
      <c r="G25" s="1">
        <v>12</v>
      </c>
      <c r="H25" s="4">
        <v>54</v>
      </c>
      <c r="I25" s="4">
        <v>54</v>
      </c>
      <c r="J25" s="1"/>
      <c r="K25" s="1"/>
      <c r="L25" s="1"/>
    </row>
    <row r="26" spans="1:12" x14ac:dyDescent="0.25">
      <c r="A26" s="4" t="s">
        <v>37</v>
      </c>
      <c r="B26" s="4">
        <v>100</v>
      </c>
      <c r="C26" s="4" t="s">
        <v>52</v>
      </c>
      <c r="D26" s="4">
        <v>1</v>
      </c>
      <c r="E26" s="5">
        <v>42175</v>
      </c>
      <c r="F26" s="4" t="s">
        <v>25</v>
      </c>
      <c r="G26" s="1">
        <v>5</v>
      </c>
      <c r="H26" s="4">
        <v>0</v>
      </c>
      <c r="I26" s="4">
        <v>0</v>
      </c>
      <c r="J26" s="1"/>
      <c r="K26" s="1"/>
      <c r="L26" s="1"/>
    </row>
    <row r="27" spans="1:12" x14ac:dyDescent="0.25">
      <c r="A27" s="4" t="s">
        <v>37</v>
      </c>
      <c r="B27" s="4">
        <v>100</v>
      </c>
      <c r="C27" s="4" t="s">
        <v>53</v>
      </c>
      <c r="D27" s="4">
        <v>1</v>
      </c>
      <c r="E27" s="5">
        <v>53475</v>
      </c>
      <c r="F27" s="4" t="s">
        <v>25</v>
      </c>
      <c r="G27" s="1">
        <v>14</v>
      </c>
      <c r="H27" s="4">
        <v>24</v>
      </c>
      <c r="I27" s="4">
        <v>24</v>
      </c>
      <c r="J27" s="1"/>
      <c r="K27" s="1"/>
      <c r="L27" s="1"/>
    </row>
    <row r="28" spans="1:12" x14ac:dyDescent="0.25">
      <c r="A28" s="4" t="s">
        <v>54</v>
      </c>
      <c r="B28" s="4">
        <v>100</v>
      </c>
      <c r="C28" s="4" t="s">
        <v>55</v>
      </c>
      <c r="D28" s="4">
        <v>0.5</v>
      </c>
      <c r="E28" s="5">
        <v>29300</v>
      </c>
      <c r="F28" s="4" t="s">
        <v>31</v>
      </c>
      <c r="G28" s="1">
        <v>12</v>
      </c>
      <c r="H28" s="4">
        <v>24</v>
      </c>
      <c r="I28" s="4">
        <v>33</v>
      </c>
      <c r="J28" s="1"/>
      <c r="K28" s="1"/>
      <c r="L28" s="1"/>
    </row>
    <row r="29" spans="1:12" x14ac:dyDescent="0.25">
      <c r="A29" s="4" t="s">
        <v>37</v>
      </c>
      <c r="B29" s="4">
        <v>100</v>
      </c>
      <c r="C29" s="4" t="s">
        <v>55</v>
      </c>
      <c r="D29" s="4">
        <v>0.5</v>
      </c>
      <c r="E29" s="5">
        <v>29300</v>
      </c>
      <c r="F29" s="4" t="s">
        <v>31</v>
      </c>
      <c r="G29" s="1">
        <v>12</v>
      </c>
      <c r="H29" s="4">
        <v>24</v>
      </c>
      <c r="I29" s="4">
        <v>33</v>
      </c>
      <c r="J29" s="1"/>
      <c r="K29" s="1"/>
      <c r="L29" s="1"/>
    </row>
    <row r="30" spans="1:12" x14ac:dyDescent="0.25">
      <c r="A30" s="4" t="s">
        <v>37</v>
      </c>
      <c r="B30" s="4">
        <v>100</v>
      </c>
      <c r="C30" s="4" t="s">
        <v>56</v>
      </c>
      <c r="D30" s="4">
        <v>1</v>
      </c>
      <c r="E30" s="5">
        <v>57625</v>
      </c>
      <c r="F30" s="4" t="s">
        <v>25</v>
      </c>
      <c r="G30" s="1">
        <v>18</v>
      </c>
      <c r="H30" s="4">
        <v>24</v>
      </c>
      <c r="I30" s="4">
        <v>24</v>
      </c>
      <c r="J30" s="1"/>
      <c r="K30" s="1"/>
      <c r="L30" s="1"/>
    </row>
    <row r="31" spans="1:12" x14ac:dyDescent="0.25">
      <c r="A31" s="4" t="s">
        <v>37</v>
      </c>
      <c r="B31" s="4">
        <v>100</v>
      </c>
      <c r="C31" s="4" t="s">
        <v>57</v>
      </c>
      <c r="D31" s="4">
        <v>1</v>
      </c>
      <c r="E31" s="5">
        <v>40000</v>
      </c>
      <c r="F31" s="4" t="s">
        <v>25</v>
      </c>
      <c r="G31" s="1">
        <v>2</v>
      </c>
      <c r="H31" s="4">
        <v>0</v>
      </c>
      <c r="I31" s="4">
        <v>0</v>
      </c>
      <c r="J31" s="1"/>
      <c r="K31" s="1"/>
      <c r="L31" s="1"/>
    </row>
    <row r="32" spans="1:12" x14ac:dyDescent="0.25">
      <c r="A32" s="4" t="s">
        <v>37</v>
      </c>
      <c r="B32" s="4">
        <v>100</v>
      </c>
      <c r="C32" s="4" t="s">
        <v>58</v>
      </c>
      <c r="D32" s="4">
        <v>1</v>
      </c>
      <c r="E32" s="5">
        <v>44525</v>
      </c>
      <c r="F32" s="4" t="s">
        <v>25</v>
      </c>
      <c r="G32" s="1">
        <v>7</v>
      </c>
      <c r="H32" s="4">
        <v>6</v>
      </c>
      <c r="I32" s="4">
        <v>6</v>
      </c>
      <c r="J32" s="1"/>
      <c r="K32" s="1"/>
      <c r="L32" s="1"/>
    </row>
    <row r="33" spans="1:12" x14ac:dyDescent="0.25">
      <c r="A33" s="4" t="s">
        <v>37</v>
      </c>
      <c r="B33" s="4">
        <v>100</v>
      </c>
      <c r="C33" s="4" t="s">
        <v>59</v>
      </c>
      <c r="D33" s="4">
        <v>1</v>
      </c>
      <c r="E33" s="5">
        <v>63645</v>
      </c>
      <c r="F33" s="4" t="s">
        <v>25</v>
      </c>
      <c r="G33" s="1">
        <v>28</v>
      </c>
      <c r="H33" s="4">
        <v>30</v>
      </c>
      <c r="I33" s="4">
        <v>30</v>
      </c>
      <c r="J33" s="1"/>
      <c r="K33" s="1"/>
      <c r="L33" s="1"/>
    </row>
    <row r="34" spans="1:12" x14ac:dyDescent="0.25">
      <c r="A34" s="4" t="s">
        <v>37</v>
      </c>
      <c r="B34" s="4">
        <v>100</v>
      </c>
      <c r="C34" s="4" t="s">
        <v>60</v>
      </c>
      <c r="D34" s="4">
        <v>1</v>
      </c>
      <c r="E34" s="5">
        <v>48600</v>
      </c>
      <c r="F34" s="4" t="s">
        <v>31</v>
      </c>
      <c r="G34" s="1">
        <v>7</v>
      </c>
      <c r="H34" s="4">
        <v>0</v>
      </c>
      <c r="I34" s="4">
        <v>0</v>
      </c>
      <c r="J34" s="1"/>
      <c r="K34" s="1"/>
      <c r="L34" s="1"/>
    </row>
    <row r="35" spans="1:12" x14ac:dyDescent="0.25">
      <c r="A35" s="4" t="s">
        <v>61</v>
      </c>
      <c r="B35" s="4">
        <v>100</v>
      </c>
      <c r="C35" s="4" t="s">
        <v>62</v>
      </c>
      <c r="D35" s="4">
        <v>0.5</v>
      </c>
      <c r="E35" s="5">
        <v>32613</v>
      </c>
      <c r="F35" s="4" t="s">
        <v>31</v>
      </c>
      <c r="G35" s="1">
        <v>18</v>
      </c>
      <c r="H35" s="4">
        <v>24</v>
      </c>
      <c r="I35" s="4">
        <v>24</v>
      </c>
      <c r="J35" s="1"/>
      <c r="K35" s="1"/>
      <c r="L35" s="1"/>
    </row>
    <row r="36" spans="1:12" x14ac:dyDescent="0.25">
      <c r="A36" s="4" t="s">
        <v>63</v>
      </c>
      <c r="B36" s="4">
        <v>100</v>
      </c>
      <c r="C36" s="4" t="s">
        <v>62</v>
      </c>
      <c r="D36" s="4">
        <v>0.5</v>
      </c>
      <c r="E36" s="5">
        <v>32613</v>
      </c>
      <c r="F36" s="4" t="s">
        <v>31</v>
      </c>
      <c r="G36" s="1">
        <v>18</v>
      </c>
      <c r="H36" s="4">
        <v>24</v>
      </c>
      <c r="I36" s="4">
        <v>24</v>
      </c>
      <c r="J36" s="1"/>
      <c r="K36" s="1"/>
      <c r="L36" s="1"/>
    </row>
    <row r="37" spans="1:12" x14ac:dyDescent="0.25">
      <c r="A37" s="4" t="s">
        <v>37</v>
      </c>
      <c r="B37" s="4">
        <v>100</v>
      </c>
      <c r="C37" s="4" t="s">
        <v>64</v>
      </c>
      <c r="D37" s="4">
        <v>1</v>
      </c>
      <c r="E37" s="5">
        <v>47450</v>
      </c>
      <c r="F37" s="4" t="s">
        <v>25</v>
      </c>
      <c r="G37" s="1">
        <v>4</v>
      </c>
      <c r="H37" s="4">
        <v>42</v>
      </c>
      <c r="I37" s="4">
        <v>46</v>
      </c>
      <c r="J37" s="1"/>
      <c r="K37" s="1"/>
      <c r="L37" s="1"/>
    </row>
    <row r="38" spans="1:12" x14ac:dyDescent="0.25">
      <c r="A38" s="4" t="s">
        <v>37</v>
      </c>
      <c r="B38" s="4">
        <v>100</v>
      </c>
      <c r="C38" s="4" t="s">
        <v>65</v>
      </c>
      <c r="D38" s="4">
        <v>1</v>
      </c>
      <c r="E38" s="5">
        <v>53050</v>
      </c>
      <c r="F38" s="4" t="s">
        <v>25</v>
      </c>
      <c r="G38" s="1">
        <v>12</v>
      </c>
      <c r="H38" s="4">
        <v>30</v>
      </c>
      <c r="I38" s="4">
        <v>30</v>
      </c>
      <c r="J38" s="1"/>
      <c r="K38" s="1"/>
      <c r="L38" s="1"/>
    </row>
    <row r="39" spans="1:12" x14ac:dyDescent="0.25">
      <c r="A39" s="4" t="s">
        <v>37</v>
      </c>
      <c r="B39" s="4">
        <v>100</v>
      </c>
      <c r="C39" s="4" t="s">
        <v>66</v>
      </c>
      <c r="D39" s="4">
        <v>1</v>
      </c>
      <c r="E39" s="5">
        <v>56450</v>
      </c>
      <c r="F39" s="4" t="s">
        <v>25</v>
      </c>
      <c r="G39" s="1">
        <v>18</v>
      </c>
      <c r="H39" s="4">
        <v>18</v>
      </c>
      <c r="I39" s="4">
        <v>18</v>
      </c>
      <c r="J39" s="1"/>
      <c r="K39" s="1"/>
      <c r="L39" s="1"/>
    </row>
    <row r="40" spans="1:12" x14ac:dyDescent="0.25">
      <c r="A40" s="4" t="s">
        <v>37</v>
      </c>
      <c r="B40" s="4">
        <v>100</v>
      </c>
      <c r="C40" s="4" t="s">
        <v>67</v>
      </c>
      <c r="D40" s="4">
        <v>1</v>
      </c>
      <c r="E40" s="5">
        <v>64025</v>
      </c>
      <c r="F40" s="4" t="s">
        <v>31</v>
      </c>
      <c r="G40" s="1">
        <v>17</v>
      </c>
      <c r="H40" s="4">
        <v>24</v>
      </c>
      <c r="I40" s="4">
        <v>24</v>
      </c>
      <c r="J40" s="1"/>
      <c r="K40" s="1"/>
      <c r="L40" s="1"/>
    </row>
    <row r="41" spans="1:12" x14ac:dyDescent="0.25">
      <c r="A41" s="4" t="s">
        <v>37</v>
      </c>
      <c r="B41" s="4">
        <v>100</v>
      </c>
      <c r="C41" s="4" t="s">
        <v>68</v>
      </c>
      <c r="D41" s="4">
        <v>1</v>
      </c>
      <c r="E41" s="5">
        <v>54600</v>
      </c>
      <c r="F41" s="4" t="s">
        <v>31</v>
      </c>
      <c r="G41" s="1">
        <v>11</v>
      </c>
      <c r="H41" s="4">
        <v>12</v>
      </c>
      <c r="I41" s="4">
        <v>12</v>
      </c>
      <c r="J41" s="1"/>
      <c r="K41" s="1"/>
      <c r="L41" s="1"/>
    </row>
    <row r="42" spans="1:12" x14ac:dyDescent="0.25">
      <c r="A42" s="4" t="s">
        <v>37</v>
      </c>
      <c r="B42" s="4">
        <v>100</v>
      </c>
      <c r="C42" s="4" t="s">
        <v>69</v>
      </c>
      <c r="D42" s="4">
        <v>1</v>
      </c>
      <c r="E42" s="5">
        <v>40725</v>
      </c>
      <c r="F42" s="4" t="s">
        <v>25</v>
      </c>
      <c r="G42" s="1">
        <v>3</v>
      </c>
      <c r="H42" s="4">
        <v>0</v>
      </c>
      <c r="I42" s="4">
        <v>0</v>
      </c>
      <c r="J42" s="1"/>
      <c r="K42" s="1"/>
      <c r="L42" s="1"/>
    </row>
    <row r="43" spans="1:12" x14ac:dyDescent="0.25">
      <c r="A43" s="4" t="s">
        <v>54</v>
      </c>
      <c r="B43" s="4">
        <v>100</v>
      </c>
      <c r="C43" s="4" t="s">
        <v>70</v>
      </c>
      <c r="D43" s="4">
        <v>0.7</v>
      </c>
      <c r="E43" s="5">
        <v>36698</v>
      </c>
      <c r="F43" s="4" t="s">
        <v>31</v>
      </c>
      <c r="G43" s="1">
        <v>7</v>
      </c>
      <c r="H43" s="4">
        <v>18</v>
      </c>
      <c r="I43" s="4">
        <v>18</v>
      </c>
      <c r="J43" s="1"/>
      <c r="K43" s="1"/>
      <c r="L43" s="1"/>
    </row>
    <row r="44" spans="1:12" x14ac:dyDescent="0.25">
      <c r="A44" s="4" t="s">
        <v>71</v>
      </c>
      <c r="B44" s="4">
        <v>100</v>
      </c>
      <c r="C44" s="4" t="s">
        <v>70</v>
      </c>
      <c r="D44" s="4">
        <v>0.3</v>
      </c>
      <c r="E44" s="5">
        <v>15728</v>
      </c>
      <c r="F44" s="4" t="s">
        <v>31</v>
      </c>
      <c r="G44" s="1">
        <v>7</v>
      </c>
      <c r="H44" s="4">
        <v>18</v>
      </c>
      <c r="I44" s="4">
        <v>18</v>
      </c>
      <c r="J44" s="1"/>
      <c r="K44" s="1"/>
      <c r="L44" s="1"/>
    </row>
    <row r="45" spans="1:12" x14ac:dyDescent="0.25">
      <c r="A45" s="4" t="s">
        <v>37</v>
      </c>
      <c r="B45" s="4">
        <v>100</v>
      </c>
      <c r="C45" s="4" t="s">
        <v>72</v>
      </c>
      <c r="D45" s="4">
        <v>1</v>
      </c>
      <c r="E45" s="5">
        <v>65128</v>
      </c>
      <c r="F45" s="4" t="s">
        <v>25</v>
      </c>
      <c r="G45" s="1">
        <v>23</v>
      </c>
      <c r="H45" s="4">
        <v>42</v>
      </c>
      <c r="I45" s="4">
        <v>42</v>
      </c>
      <c r="J45" s="1"/>
      <c r="K45" s="1"/>
      <c r="L45" s="1"/>
    </row>
    <row r="46" spans="1:12" x14ac:dyDescent="0.25">
      <c r="A46" s="4" t="s">
        <v>73</v>
      </c>
      <c r="B46" s="4">
        <v>100</v>
      </c>
      <c r="C46" s="4" t="s">
        <v>74</v>
      </c>
      <c r="D46" s="4">
        <v>1</v>
      </c>
      <c r="E46" s="5">
        <v>52475</v>
      </c>
      <c r="F46" s="4" t="s">
        <v>25</v>
      </c>
      <c r="G46" s="1">
        <v>13</v>
      </c>
      <c r="H46" s="4">
        <v>24</v>
      </c>
      <c r="I46" s="4">
        <v>24</v>
      </c>
      <c r="J46" s="1"/>
      <c r="K46" s="1"/>
      <c r="L46" s="1"/>
    </row>
    <row r="47" spans="1:12" x14ac:dyDescent="0.25">
      <c r="A47" s="4" t="s">
        <v>37</v>
      </c>
      <c r="B47" s="4">
        <v>100</v>
      </c>
      <c r="C47" s="4" t="s">
        <v>75</v>
      </c>
      <c r="D47" s="4">
        <v>1</v>
      </c>
      <c r="E47" s="5">
        <v>40000</v>
      </c>
      <c r="F47" s="4" t="s">
        <v>25</v>
      </c>
      <c r="G47" s="1">
        <v>2</v>
      </c>
      <c r="H47" s="4">
        <v>0</v>
      </c>
      <c r="I47" s="4">
        <v>0</v>
      </c>
      <c r="J47" s="1"/>
      <c r="K47" s="1"/>
      <c r="L47" s="1"/>
    </row>
    <row r="48" spans="1:12" x14ac:dyDescent="0.25">
      <c r="A48" s="4" t="s">
        <v>37</v>
      </c>
      <c r="B48" s="4">
        <v>100</v>
      </c>
      <c r="C48" s="4" t="s">
        <v>76</v>
      </c>
      <c r="D48" s="4">
        <v>1</v>
      </c>
      <c r="E48" s="5">
        <v>51200</v>
      </c>
      <c r="F48" s="4" t="s">
        <v>25</v>
      </c>
      <c r="G48" s="1">
        <v>10</v>
      </c>
      <c r="H48" s="4">
        <v>30</v>
      </c>
      <c r="I48" s="4">
        <v>30</v>
      </c>
      <c r="J48" s="1"/>
      <c r="K48" s="1"/>
      <c r="L48" s="1"/>
    </row>
    <row r="49" spans="1:12" x14ac:dyDescent="0.25">
      <c r="A49" s="4" t="s">
        <v>42</v>
      </c>
      <c r="B49" s="4">
        <v>400</v>
      </c>
      <c r="C49" s="4" t="s">
        <v>77</v>
      </c>
      <c r="D49" s="4">
        <v>0.5</v>
      </c>
      <c r="E49" s="5">
        <v>31175</v>
      </c>
      <c r="F49" s="4" t="s">
        <v>31</v>
      </c>
      <c r="G49" s="1">
        <v>17</v>
      </c>
      <c r="H49" s="4">
        <v>18</v>
      </c>
      <c r="I49" s="4">
        <v>18</v>
      </c>
      <c r="J49" s="1"/>
      <c r="K49" s="1"/>
      <c r="L49" s="1"/>
    </row>
    <row r="50" spans="1:12" x14ac:dyDescent="0.25">
      <c r="A50" s="4" t="s">
        <v>78</v>
      </c>
      <c r="B50" s="4">
        <v>400</v>
      </c>
      <c r="C50" s="4" t="s">
        <v>77</v>
      </c>
      <c r="D50" s="4">
        <v>0.5</v>
      </c>
      <c r="E50" s="5">
        <v>31175</v>
      </c>
      <c r="F50" s="4" t="s">
        <v>31</v>
      </c>
      <c r="G50" s="1">
        <v>17</v>
      </c>
      <c r="H50" s="4">
        <v>18</v>
      </c>
      <c r="I50" s="4">
        <v>18</v>
      </c>
      <c r="J50" s="1"/>
      <c r="K50" s="1"/>
      <c r="L50" s="1"/>
    </row>
    <row r="51" spans="1:12" x14ac:dyDescent="0.25">
      <c r="A51" s="4" t="s">
        <v>78</v>
      </c>
      <c r="B51" s="4">
        <v>400</v>
      </c>
      <c r="C51" s="4" t="s">
        <v>79</v>
      </c>
      <c r="D51" s="4">
        <v>1</v>
      </c>
      <c r="E51" s="5">
        <v>56275</v>
      </c>
      <c r="F51" s="4" t="s">
        <v>25</v>
      </c>
      <c r="G51" s="1">
        <v>14</v>
      </c>
      <c r="H51" s="4">
        <v>42</v>
      </c>
      <c r="I51" s="4">
        <v>42</v>
      </c>
      <c r="J51" s="1"/>
      <c r="K51" s="1"/>
      <c r="L51" s="1"/>
    </row>
    <row r="52" spans="1:12" x14ac:dyDescent="0.25">
      <c r="A52" s="4" t="s">
        <v>78</v>
      </c>
      <c r="B52" s="4">
        <v>400</v>
      </c>
      <c r="C52" s="4" t="s">
        <v>80</v>
      </c>
      <c r="D52" s="4">
        <v>1</v>
      </c>
      <c r="E52" s="5">
        <v>41450</v>
      </c>
      <c r="F52" s="4" t="s">
        <v>25</v>
      </c>
      <c r="G52" s="1">
        <v>4</v>
      </c>
      <c r="H52" s="4">
        <v>0</v>
      </c>
      <c r="I52" s="4">
        <v>0</v>
      </c>
      <c r="J52" s="1"/>
      <c r="K52" s="1"/>
      <c r="L52" s="1"/>
    </row>
    <row r="53" spans="1:12" x14ac:dyDescent="0.25">
      <c r="A53" s="4" t="s">
        <v>78</v>
      </c>
      <c r="B53" s="4">
        <v>400</v>
      </c>
      <c r="C53" s="4" t="s">
        <v>81</v>
      </c>
      <c r="D53" s="4">
        <v>1</v>
      </c>
      <c r="E53" s="5">
        <v>53325</v>
      </c>
      <c r="F53" s="4" t="s">
        <v>25</v>
      </c>
      <c r="G53" s="1">
        <v>11</v>
      </c>
      <c r="H53" s="4">
        <v>42</v>
      </c>
      <c r="I53" s="4">
        <v>42</v>
      </c>
      <c r="J53" s="1"/>
      <c r="K53" s="1"/>
      <c r="L53" s="1"/>
    </row>
    <row r="54" spans="1:12" x14ac:dyDescent="0.25">
      <c r="A54" s="4" t="s">
        <v>73</v>
      </c>
      <c r="B54" s="4">
        <v>400</v>
      </c>
      <c r="C54" s="4" t="s">
        <v>82</v>
      </c>
      <c r="D54" s="4">
        <v>0.5</v>
      </c>
      <c r="E54" s="5">
        <v>29600</v>
      </c>
      <c r="F54" s="4" t="s">
        <v>25</v>
      </c>
      <c r="G54" s="1">
        <v>18</v>
      </c>
      <c r="H54" s="4">
        <v>30</v>
      </c>
      <c r="I54" s="4">
        <v>30</v>
      </c>
      <c r="J54" s="1"/>
      <c r="K54" s="1"/>
      <c r="L54" s="1"/>
    </row>
    <row r="55" spans="1:12" x14ac:dyDescent="0.25">
      <c r="A55" s="4" t="s">
        <v>83</v>
      </c>
      <c r="B55" s="4">
        <v>400</v>
      </c>
      <c r="C55" s="4" t="s">
        <v>82</v>
      </c>
      <c r="D55" s="4">
        <v>0.5</v>
      </c>
      <c r="E55" s="5">
        <v>29600</v>
      </c>
      <c r="F55" s="4" t="s">
        <v>25</v>
      </c>
      <c r="G55" s="1">
        <v>18</v>
      </c>
      <c r="H55" s="4">
        <v>30</v>
      </c>
      <c r="I55" s="4">
        <v>30</v>
      </c>
      <c r="J55" s="1"/>
      <c r="K55" s="1"/>
      <c r="L55" s="1"/>
    </row>
    <row r="56" spans="1:12" x14ac:dyDescent="0.25">
      <c r="A56" s="4" t="s">
        <v>78</v>
      </c>
      <c r="B56" s="4">
        <v>400</v>
      </c>
      <c r="C56" s="4" t="s">
        <v>84</v>
      </c>
      <c r="D56" s="4">
        <v>1</v>
      </c>
      <c r="E56" s="5">
        <v>48600</v>
      </c>
      <c r="F56" s="4" t="s">
        <v>31</v>
      </c>
      <c r="G56" s="1">
        <v>7</v>
      </c>
      <c r="H56" s="4">
        <v>0</v>
      </c>
      <c r="I56" s="4">
        <v>0</v>
      </c>
      <c r="J56" s="1"/>
      <c r="K56" s="1"/>
      <c r="L56" s="1"/>
    </row>
    <row r="57" spans="1:12" x14ac:dyDescent="0.25">
      <c r="A57" s="4" t="s">
        <v>85</v>
      </c>
      <c r="B57" s="4">
        <v>400</v>
      </c>
      <c r="C57" s="4" t="s">
        <v>86</v>
      </c>
      <c r="D57" s="4">
        <v>0.5</v>
      </c>
      <c r="E57" s="5">
        <v>35048</v>
      </c>
      <c r="F57" s="4" t="s">
        <v>31</v>
      </c>
      <c r="G57" s="1">
        <v>22</v>
      </c>
      <c r="H57" s="4">
        <v>24</v>
      </c>
      <c r="I57" s="4">
        <v>24</v>
      </c>
      <c r="J57" s="1"/>
      <c r="K57" s="1"/>
      <c r="L57" s="1"/>
    </row>
    <row r="58" spans="1:12" x14ac:dyDescent="0.25">
      <c r="A58" s="4" t="s">
        <v>87</v>
      </c>
      <c r="B58" s="4">
        <v>400</v>
      </c>
      <c r="C58" s="4" t="s">
        <v>86</v>
      </c>
      <c r="D58" s="4">
        <v>0.5</v>
      </c>
      <c r="E58" s="5">
        <v>35048</v>
      </c>
      <c r="F58" s="4" t="s">
        <v>31</v>
      </c>
      <c r="G58" s="1">
        <v>22</v>
      </c>
      <c r="H58" s="4">
        <v>24</v>
      </c>
      <c r="I58" s="4">
        <v>24</v>
      </c>
      <c r="J58" s="1"/>
      <c r="K58" s="1"/>
      <c r="L58" s="1"/>
    </row>
    <row r="59" spans="1:12" x14ac:dyDescent="0.25">
      <c r="A59" s="4" t="s">
        <v>54</v>
      </c>
      <c r="B59" s="4">
        <v>400</v>
      </c>
      <c r="C59" s="4" t="s">
        <v>88</v>
      </c>
      <c r="D59" s="4">
        <v>1</v>
      </c>
      <c r="E59" s="5">
        <v>58100</v>
      </c>
      <c r="F59" s="4" t="s">
        <v>25</v>
      </c>
      <c r="G59" s="1">
        <v>17</v>
      </c>
      <c r="H59" s="4">
        <v>30</v>
      </c>
      <c r="I59" s="4">
        <v>30</v>
      </c>
      <c r="J59" s="1"/>
      <c r="K59" s="1"/>
      <c r="L59" s="1"/>
    </row>
    <row r="60" spans="1:12" x14ac:dyDescent="0.25">
      <c r="A60" s="4" t="s">
        <v>54</v>
      </c>
      <c r="B60" s="4">
        <v>400</v>
      </c>
      <c r="C60" s="4" t="s">
        <v>89</v>
      </c>
      <c r="D60" s="4">
        <v>1</v>
      </c>
      <c r="E60" s="5">
        <v>50500</v>
      </c>
      <c r="F60" s="4" t="s">
        <v>25</v>
      </c>
      <c r="G60" s="1">
        <v>15</v>
      </c>
      <c r="H60" s="4">
        <v>12</v>
      </c>
      <c r="I60" s="4">
        <v>12</v>
      </c>
      <c r="J60" s="1"/>
      <c r="K60" s="1"/>
      <c r="L60" s="1"/>
    </row>
    <row r="61" spans="1:12" x14ac:dyDescent="0.25">
      <c r="A61" s="4" t="s">
        <v>78</v>
      </c>
      <c r="B61" s="4">
        <v>400</v>
      </c>
      <c r="C61" s="4" t="s">
        <v>90</v>
      </c>
      <c r="D61" s="4">
        <v>0.75</v>
      </c>
      <c r="E61" s="5">
        <v>42000</v>
      </c>
      <c r="F61" s="4" t="s">
        <v>25</v>
      </c>
      <c r="G61" s="1">
        <v>15</v>
      </c>
      <c r="H61" s="4">
        <v>30</v>
      </c>
      <c r="I61" s="4">
        <v>30</v>
      </c>
      <c r="J61" s="1"/>
      <c r="K61" s="1"/>
      <c r="L61" s="1"/>
    </row>
    <row r="62" spans="1:12" x14ac:dyDescent="0.25">
      <c r="A62" s="4" t="s">
        <v>83</v>
      </c>
      <c r="B62" s="4">
        <v>400</v>
      </c>
      <c r="C62" s="4" t="s">
        <v>91</v>
      </c>
      <c r="D62" s="4">
        <v>1</v>
      </c>
      <c r="E62" s="5">
        <v>56000</v>
      </c>
      <c r="F62" s="4" t="s">
        <v>25</v>
      </c>
      <c r="G62" s="1">
        <v>15.5</v>
      </c>
      <c r="H62" s="4">
        <v>30</v>
      </c>
      <c r="I62" s="4">
        <v>30</v>
      </c>
      <c r="J62" s="1"/>
      <c r="K62" s="1"/>
      <c r="L62" s="1"/>
    </row>
    <row r="63" spans="1:12" x14ac:dyDescent="0.25">
      <c r="A63" s="4" t="s">
        <v>78</v>
      </c>
      <c r="B63" s="4">
        <v>400</v>
      </c>
      <c r="C63" s="4" t="s">
        <v>92</v>
      </c>
      <c r="D63" s="4">
        <v>1</v>
      </c>
      <c r="E63" s="5">
        <v>66480</v>
      </c>
      <c r="F63" s="4" t="s">
        <v>31</v>
      </c>
      <c r="G63" s="1">
        <v>24</v>
      </c>
      <c r="H63" s="4">
        <v>12</v>
      </c>
      <c r="I63" s="4">
        <v>12</v>
      </c>
      <c r="J63" s="1"/>
      <c r="K63" s="1"/>
      <c r="L63" s="1"/>
    </row>
    <row r="64" spans="1:12" x14ac:dyDescent="0.25">
      <c r="A64" s="4" t="s">
        <v>78</v>
      </c>
      <c r="B64" s="4">
        <v>400</v>
      </c>
      <c r="C64" s="4" t="s">
        <v>93</v>
      </c>
      <c r="D64" s="4">
        <v>1</v>
      </c>
      <c r="E64" s="5">
        <v>41450</v>
      </c>
      <c r="F64" s="4" t="s">
        <v>25</v>
      </c>
      <c r="G64" s="1">
        <v>4</v>
      </c>
      <c r="H64" s="4">
        <v>0</v>
      </c>
      <c r="I64" s="4">
        <v>0</v>
      </c>
      <c r="J64" s="1"/>
      <c r="K64" s="1"/>
      <c r="L64" s="1"/>
    </row>
    <row r="65" spans="1:12" x14ac:dyDescent="0.25">
      <c r="A65" s="4" t="s">
        <v>54</v>
      </c>
      <c r="B65" s="4">
        <v>400</v>
      </c>
      <c r="C65" s="4" t="s">
        <v>94</v>
      </c>
      <c r="D65" s="4">
        <v>1</v>
      </c>
      <c r="E65" s="5">
        <v>55000</v>
      </c>
      <c r="F65" s="4" t="s">
        <v>31</v>
      </c>
      <c r="G65" s="1">
        <v>14</v>
      </c>
      <c r="H65" s="4">
        <v>0</v>
      </c>
      <c r="I65" s="4">
        <v>0</v>
      </c>
      <c r="J65" s="1"/>
      <c r="K65" s="1"/>
      <c r="L65" s="1"/>
    </row>
    <row r="66" spans="1:12" x14ac:dyDescent="0.25">
      <c r="A66" s="4" t="s">
        <v>95</v>
      </c>
      <c r="B66" s="4">
        <v>400</v>
      </c>
      <c r="C66" s="4" t="s">
        <v>96</v>
      </c>
      <c r="D66" s="4">
        <v>0.5</v>
      </c>
      <c r="E66" s="5">
        <v>20000</v>
      </c>
      <c r="F66" s="4" t="s">
        <v>25</v>
      </c>
      <c r="G66" s="1">
        <v>2</v>
      </c>
      <c r="H66" s="4">
        <v>0</v>
      </c>
      <c r="I66" s="4">
        <v>0</v>
      </c>
      <c r="J66" s="1"/>
      <c r="K66" s="1"/>
      <c r="L66" s="1"/>
    </row>
    <row r="67" spans="1:12" x14ac:dyDescent="0.25">
      <c r="A67" s="4" t="s">
        <v>97</v>
      </c>
      <c r="B67" s="4">
        <v>400</v>
      </c>
      <c r="C67" s="4" t="s">
        <v>96</v>
      </c>
      <c r="D67" s="4">
        <v>0.5</v>
      </c>
      <c r="E67" s="5">
        <v>20000</v>
      </c>
      <c r="F67" s="4" t="s">
        <v>25</v>
      </c>
      <c r="G67" s="1">
        <v>2</v>
      </c>
      <c r="H67" s="4">
        <v>0</v>
      </c>
      <c r="I67" s="4">
        <v>0</v>
      </c>
      <c r="J67" s="1"/>
      <c r="K67" s="1"/>
      <c r="L67" s="1"/>
    </row>
    <row r="68" spans="1:12" x14ac:dyDescent="0.25">
      <c r="A68" s="4" t="s">
        <v>42</v>
      </c>
      <c r="B68" s="4">
        <v>400</v>
      </c>
      <c r="C68" s="4" t="s">
        <v>98</v>
      </c>
      <c r="D68" s="4">
        <v>0.5</v>
      </c>
      <c r="E68" s="5">
        <v>29550</v>
      </c>
      <c r="F68" s="4" t="s">
        <v>31</v>
      </c>
      <c r="G68" s="1">
        <v>14</v>
      </c>
      <c r="H68" s="4">
        <v>18</v>
      </c>
      <c r="I68" s="4">
        <v>18</v>
      </c>
      <c r="J68" s="1"/>
      <c r="K68" s="1"/>
      <c r="L68" s="1"/>
    </row>
    <row r="69" spans="1:12" x14ac:dyDescent="0.25">
      <c r="A69" s="4" t="s">
        <v>78</v>
      </c>
      <c r="B69" s="4">
        <v>400</v>
      </c>
      <c r="C69" s="4" t="s">
        <v>98</v>
      </c>
      <c r="D69" s="4">
        <v>0.5</v>
      </c>
      <c r="E69" s="5">
        <v>29550</v>
      </c>
      <c r="F69" s="4" t="s">
        <v>31</v>
      </c>
      <c r="G69" s="1">
        <v>14</v>
      </c>
      <c r="H69" s="4">
        <v>18</v>
      </c>
      <c r="I69" s="4">
        <v>18</v>
      </c>
      <c r="J69" s="1"/>
      <c r="K69" s="1"/>
      <c r="L69" s="1"/>
    </row>
    <row r="70" spans="1:12" x14ac:dyDescent="0.25">
      <c r="A70" s="4" t="s">
        <v>78</v>
      </c>
      <c r="B70" s="4">
        <v>400</v>
      </c>
      <c r="C70" s="4" t="s">
        <v>99</v>
      </c>
      <c r="D70" s="4">
        <v>1</v>
      </c>
      <c r="E70" s="5">
        <v>70096</v>
      </c>
      <c r="F70" s="4" t="s">
        <v>31</v>
      </c>
      <c r="G70" s="1">
        <v>37</v>
      </c>
      <c r="H70" s="4">
        <v>24</v>
      </c>
      <c r="I70" s="4">
        <v>24</v>
      </c>
      <c r="J70" s="1"/>
      <c r="K70" s="1"/>
      <c r="L70" s="1"/>
    </row>
    <row r="71" spans="1:12" x14ac:dyDescent="0.25">
      <c r="A71" s="4" t="s">
        <v>78</v>
      </c>
      <c r="B71" s="4">
        <v>400</v>
      </c>
      <c r="C71" s="4" t="s">
        <v>100</v>
      </c>
      <c r="D71" s="4">
        <v>1</v>
      </c>
      <c r="E71" s="5">
        <v>49450</v>
      </c>
      <c r="F71" s="4" t="s">
        <v>31</v>
      </c>
      <c r="G71" s="1">
        <v>8.5</v>
      </c>
      <c r="H71" s="4">
        <v>0</v>
      </c>
      <c r="I71" s="4">
        <v>0</v>
      </c>
      <c r="J71" s="1"/>
      <c r="K71" s="1"/>
      <c r="L71" s="1"/>
    </row>
    <row r="72" spans="1:12" x14ac:dyDescent="0.25">
      <c r="A72" s="4" t="s">
        <v>78</v>
      </c>
      <c r="B72" s="4">
        <v>400</v>
      </c>
      <c r="C72" s="4" t="s">
        <v>101</v>
      </c>
      <c r="D72" s="4">
        <v>1</v>
      </c>
      <c r="E72" s="5">
        <v>44775</v>
      </c>
      <c r="F72" s="4" t="s">
        <v>31</v>
      </c>
      <c r="G72" s="1">
        <v>2</v>
      </c>
      <c r="H72" s="4">
        <v>0</v>
      </c>
      <c r="I72" s="4">
        <v>0</v>
      </c>
      <c r="J72" s="1"/>
      <c r="K72" s="1"/>
      <c r="L72" s="1"/>
    </row>
    <row r="73" spans="1:12" x14ac:dyDescent="0.25">
      <c r="A73" s="4" t="s">
        <v>78</v>
      </c>
      <c r="B73" s="4">
        <v>400</v>
      </c>
      <c r="C73" s="4" t="s">
        <v>102</v>
      </c>
      <c r="D73" s="4">
        <v>1</v>
      </c>
      <c r="E73" s="5">
        <v>51900</v>
      </c>
      <c r="F73" s="4" t="s">
        <v>31</v>
      </c>
      <c r="G73" s="1">
        <v>8</v>
      </c>
      <c r="H73" s="4">
        <v>12</v>
      </c>
      <c r="I73" s="4">
        <v>12</v>
      </c>
      <c r="J73" s="1"/>
      <c r="K73" s="1"/>
      <c r="L73" s="1"/>
    </row>
    <row r="74" spans="1:12" x14ac:dyDescent="0.25">
      <c r="A74" s="4" t="s">
        <v>103</v>
      </c>
      <c r="B74" s="4">
        <v>400</v>
      </c>
      <c r="C74" s="4" t="s">
        <v>104</v>
      </c>
      <c r="D74" s="4">
        <v>0.45</v>
      </c>
      <c r="E74" s="5">
        <v>23231</v>
      </c>
      <c r="F74" s="4" t="s">
        <v>31</v>
      </c>
      <c r="G74" s="1">
        <v>6</v>
      </c>
      <c r="H74" s="4">
        <v>18</v>
      </c>
      <c r="I74" s="4">
        <v>22</v>
      </c>
      <c r="J74" s="1"/>
      <c r="K74" s="1"/>
      <c r="L74" s="1"/>
    </row>
    <row r="75" spans="1:12" x14ac:dyDescent="0.25">
      <c r="A75" s="4" t="s">
        <v>105</v>
      </c>
      <c r="B75" s="4">
        <v>400</v>
      </c>
      <c r="C75" s="4" t="s">
        <v>104</v>
      </c>
      <c r="D75" s="4">
        <v>0.45</v>
      </c>
      <c r="E75" s="5">
        <v>23231</v>
      </c>
      <c r="F75" s="4" t="s">
        <v>31</v>
      </c>
      <c r="G75" s="1">
        <v>6</v>
      </c>
      <c r="H75" s="4">
        <v>18</v>
      </c>
      <c r="I75" s="4">
        <v>22</v>
      </c>
      <c r="J75" s="1"/>
      <c r="K75" s="1"/>
      <c r="L75" s="1"/>
    </row>
    <row r="76" spans="1:12" x14ac:dyDescent="0.25">
      <c r="A76" s="4" t="s">
        <v>49</v>
      </c>
      <c r="B76" s="4">
        <v>400</v>
      </c>
      <c r="C76" s="4" t="s">
        <v>104</v>
      </c>
      <c r="D76" s="4">
        <v>0.1</v>
      </c>
      <c r="E76" s="5">
        <v>5163</v>
      </c>
      <c r="F76" s="4" t="s">
        <v>31</v>
      </c>
      <c r="G76" s="1">
        <v>6</v>
      </c>
      <c r="H76" s="4">
        <v>18</v>
      </c>
      <c r="I76" s="4">
        <v>22</v>
      </c>
      <c r="J76" s="1"/>
      <c r="K76" s="1"/>
      <c r="L76" s="1"/>
    </row>
    <row r="77" spans="1:12" x14ac:dyDescent="0.25">
      <c r="A77" s="4" t="s">
        <v>106</v>
      </c>
      <c r="B77" s="4">
        <v>400</v>
      </c>
      <c r="C77" s="4" t="s">
        <v>107</v>
      </c>
      <c r="D77" s="4">
        <v>0.75</v>
      </c>
      <c r="E77" s="5">
        <v>43931</v>
      </c>
      <c r="F77" s="4" t="s">
        <v>31</v>
      </c>
      <c r="G77" s="1">
        <v>15</v>
      </c>
      <c r="H77" s="4">
        <v>12</v>
      </c>
      <c r="I77" s="4">
        <v>12</v>
      </c>
      <c r="J77" s="1"/>
      <c r="K77" s="1"/>
      <c r="L77" s="1"/>
    </row>
    <row r="78" spans="1:12" x14ac:dyDescent="0.25">
      <c r="A78" s="4" t="s">
        <v>108</v>
      </c>
      <c r="B78" s="4">
        <v>400</v>
      </c>
      <c r="C78" s="4" t="s">
        <v>107</v>
      </c>
      <c r="D78" s="4">
        <v>0.25</v>
      </c>
      <c r="E78" s="5">
        <v>14644</v>
      </c>
      <c r="F78" s="4" t="s">
        <v>31</v>
      </c>
      <c r="G78" s="1">
        <v>15</v>
      </c>
      <c r="H78" s="4">
        <v>12</v>
      </c>
      <c r="I78" s="4">
        <v>12</v>
      </c>
      <c r="J78" s="1"/>
      <c r="K78" s="1"/>
      <c r="L78" s="1"/>
    </row>
    <row r="79" spans="1:12" x14ac:dyDescent="0.25">
      <c r="A79" s="4" t="s">
        <v>109</v>
      </c>
      <c r="B79" s="4">
        <v>400</v>
      </c>
      <c r="C79" s="4" t="s">
        <v>110</v>
      </c>
      <c r="D79" s="4">
        <v>1</v>
      </c>
      <c r="E79" s="5">
        <v>54000</v>
      </c>
      <c r="F79" s="4" t="s">
        <v>31</v>
      </c>
      <c r="G79" s="1">
        <v>13</v>
      </c>
      <c r="H79" s="4">
        <v>0</v>
      </c>
      <c r="I79" s="4">
        <v>0</v>
      </c>
      <c r="J79" s="1"/>
      <c r="K79" s="1"/>
      <c r="L79" s="1"/>
    </row>
    <row r="80" spans="1:12" x14ac:dyDescent="0.25">
      <c r="A80" s="4" t="s">
        <v>78</v>
      </c>
      <c r="B80" s="4">
        <v>400</v>
      </c>
      <c r="C80" s="4" t="s">
        <v>111</v>
      </c>
      <c r="D80" s="4">
        <v>1</v>
      </c>
      <c r="E80" s="5">
        <v>47025</v>
      </c>
      <c r="F80" s="4" t="s">
        <v>31</v>
      </c>
      <c r="G80" s="1">
        <v>5</v>
      </c>
      <c r="H80" s="4">
        <v>0</v>
      </c>
      <c r="I80" s="4">
        <v>0</v>
      </c>
      <c r="J80" s="1"/>
      <c r="K80" s="1"/>
      <c r="L80" s="1"/>
    </row>
    <row r="81" spans="1:12" x14ac:dyDescent="0.25">
      <c r="A81" s="4" t="s">
        <v>112</v>
      </c>
      <c r="B81" s="4">
        <v>200</v>
      </c>
      <c r="C81" s="4" t="s">
        <v>113</v>
      </c>
      <c r="D81" s="4">
        <v>1</v>
      </c>
      <c r="E81" s="5">
        <v>50675</v>
      </c>
      <c r="F81" s="4" t="s">
        <v>25</v>
      </c>
      <c r="G81" s="1">
        <v>11.5</v>
      </c>
      <c r="H81" s="4">
        <v>24</v>
      </c>
      <c r="I81" s="4">
        <v>24</v>
      </c>
      <c r="J81" s="1"/>
      <c r="K81" s="1"/>
      <c r="L81" s="1"/>
    </row>
    <row r="82" spans="1:12" x14ac:dyDescent="0.25">
      <c r="A82" s="4" t="s">
        <v>54</v>
      </c>
      <c r="B82" s="4">
        <v>200</v>
      </c>
      <c r="C82" s="4" t="s">
        <v>114</v>
      </c>
      <c r="D82" s="4">
        <v>1</v>
      </c>
      <c r="E82" s="5">
        <v>62350</v>
      </c>
      <c r="F82" s="4" t="s">
        <v>31</v>
      </c>
      <c r="G82" s="1">
        <v>17</v>
      </c>
      <c r="H82" s="4">
        <v>18</v>
      </c>
      <c r="I82" s="4">
        <v>18</v>
      </c>
      <c r="J82" s="1"/>
      <c r="K82" s="1"/>
      <c r="L82" s="1"/>
    </row>
    <row r="83" spans="1:12" x14ac:dyDescent="0.25">
      <c r="A83" s="4" t="s">
        <v>112</v>
      </c>
      <c r="B83" s="4">
        <v>200</v>
      </c>
      <c r="C83" s="4" t="s">
        <v>115</v>
      </c>
      <c r="D83" s="4">
        <v>1</v>
      </c>
      <c r="E83" s="5">
        <v>57100</v>
      </c>
      <c r="F83" s="4" t="s">
        <v>31</v>
      </c>
      <c r="G83" s="1">
        <v>12</v>
      </c>
      <c r="H83" s="4">
        <v>18</v>
      </c>
      <c r="I83" s="4">
        <v>18</v>
      </c>
      <c r="J83" s="1"/>
      <c r="K83" s="1"/>
      <c r="L83" s="1"/>
    </row>
    <row r="84" spans="1:12" x14ac:dyDescent="0.25">
      <c r="A84" s="4" t="s">
        <v>54</v>
      </c>
      <c r="B84" s="4">
        <v>200</v>
      </c>
      <c r="C84" s="4" t="s">
        <v>116</v>
      </c>
      <c r="D84" s="4">
        <v>1</v>
      </c>
      <c r="E84" s="5">
        <v>41450</v>
      </c>
      <c r="F84" s="4" t="s">
        <v>25</v>
      </c>
      <c r="G84" s="1">
        <v>4</v>
      </c>
      <c r="H84" s="4">
        <v>0</v>
      </c>
      <c r="I84" s="4">
        <v>0</v>
      </c>
      <c r="J84" s="1"/>
      <c r="K84" s="1"/>
      <c r="L84" s="1"/>
    </row>
    <row r="85" spans="1:12" x14ac:dyDescent="0.25">
      <c r="A85" s="4" t="s">
        <v>112</v>
      </c>
      <c r="B85" s="4">
        <v>200</v>
      </c>
      <c r="C85" s="4" t="s">
        <v>117</v>
      </c>
      <c r="D85" s="4">
        <v>1</v>
      </c>
      <c r="E85" s="5">
        <v>70096</v>
      </c>
      <c r="F85" s="4" t="s">
        <v>31</v>
      </c>
      <c r="G85" s="1">
        <v>31</v>
      </c>
      <c r="H85" s="4">
        <v>24</v>
      </c>
      <c r="I85" s="4">
        <v>24</v>
      </c>
      <c r="J85" s="1"/>
      <c r="K85" s="1"/>
      <c r="L85" s="1"/>
    </row>
    <row r="86" spans="1:12" x14ac:dyDescent="0.25">
      <c r="A86" s="4" t="s">
        <v>118</v>
      </c>
      <c r="B86" s="4">
        <v>200</v>
      </c>
      <c r="C86" s="4" t="s">
        <v>119</v>
      </c>
      <c r="D86" s="4">
        <v>0.87</v>
      </c>
      <c r="E86" s="5">
        <v>36149</v>
      </c>
      <c r="F86" s="4" t="s">
        <v>25</v>
      </c>
      <c r="G86" s="1">
        <v>3</v>
      </c>
      <c r="H86" s="4">
        <v>6</v>
      </c>
      <c r="I86" s="4">
        <v>6</v>
      </c>
      <c r="J86" s="1"/>
      <c r="K86" s="1"/>
      <c r="L86" s="1"/>
    </row>
    <row r="87" spans="1:12" x14ac:dyDescent="0.25">
      <c r="A87" s="4" t="s">
        <v>120</v>
      </c>
      <c r="B87" s="4">
        <v>200</v>
      </c>
      <c r="C87" s="4" t="s">
        <v>119</v>
      </c>
      <c r="D87" s="4">
        <v>0.13</v>
      </c>
      <c r="E87" s="5">
        <v>5402</v>
      </c>
      <c r="F87" s="4" t="s">
        <v>25</v>
      </c>
      <c r="G87" s="1">
        <v>3</v>
      </c>
      <c r="H87" s="4">
        <v>6</v>
      </c>
      <c r="I87" s="4">
        <v>6</v>
      </c>
      <c r="J87" s="1"/>
      <c r="K87" s="1"/>
      <c r="L87" s="1"/>
    </row>
    <row r="88" spans="1:12" x14ac:dyDescent="0.25">
      <c r="A88" s="4" t="s">
        <v>54</v>
      </c>
      <c r="B88" s="4">
        <v>200</v>
      </c>
      <c r="C88" s="4" t="s">
        <v>121</v>
      </c>
      <c r="D88" s="4">
        <v>1</v>
      </c>
      <c r="E88" s="5">
        <v>42425</v>
      </c>
      <c r="F88" s="4" t="s">
        <v>25</v>
      </c>
      <c r="G88" s="1">
        <v>3</v>
      </c>
      <c r="H88" s="4">
        <v>12</v>
      </c>
      <c r="I88" s="4">
        <v>12</v>
      </c>
      <c r="J88" s="1"/>
      <c r="K88" s="1"/>
      <c r="L88" s="1"/>
    </row>
    <row r="89" spans="1:12" x14ac:dyDescent="0.25">
      <c r="A89" s="4" t="s">
        <v>112</v>
      </c>
      <c r="B89" s="4">
        <v>200</v>
      </c>
      <c r="C89" s="4" t="s">
        <v>122</v>
      </c>
      <c r="D89" s="4">
        <v>1</v>
      </c>
      <c r="E89" s="5">
        <v>50525</v>
      </c>
      <c r="F89" s="4" t="s">
        <v>25</v>
      </c>
      <c r="G89" s="1">
        <v>12</v>
      </c>
      <c r="H89" s="4">
        <v>18</v>
      </c>
      <c r="I89" s="4">
        <v>18</v>
      </c>
      <c r="J89" s="1"/>
      <c r="K89" s="1"/>
      <c r="L89" s="1"/>
    </row>
    <row r="90" spans="1:12" x14ac:dyDescent="0.25">
      <c r="A90" s="4" t="s">
        <v>123</v>
      </c>
      <c r="B90" s="4">
        <v>200</v>
      </c>
      <c r="C90" s="4" t="s">
        <v>124</v>
      </c>
      <c r="D90" s="4">
        <v>1</v>
      </c>
      <c r="E90" s="5">
        <v>66480</v>
      </c>
      <c r="F90" s="4" t="s">
        <v>25</v>
      </c>
      <c r="G90" s="1">
        <v>36</v>
      </c>
      <c r="H90" s="4">
        <v>54</v>
      </c>
      <c r="I90" s="4">
        <v>54</v>
      </c>
      <c r="J90" s="1"/>
      <c r="K90" s="1"/>
      <c r="L90" s="1"/>
    </row>
    <row r="91" spans="1:12" x14ac:dyDescent="0.25">
      <c r="A91" s="4" t="s">
        <v>112</v>
      </c>
      <c r="B91" s="4">
        <v>200</v>
      </c>
      <c r="C91" s="4" t="s">
        <v>125</v>
      </c>
      <c r="D91" s="4">
        <v>1</v>
      </c>
      <c r="E91" s="5">
        <v>66480</v>
      </c>
      <c r="F91" s="4" t="s">
        <v>25</v>
      </c>
      <c r="G91" s="1">
        <v>36</v>
      </c>
      <c r="H91" s="4">
        <v>54</v>
      </c>
      <c r="I91" s="4">
        <v>54</v>
      </c>
      <c r="J91" s="1"/>
      <c r="K91" s="1"/>
      <c r="L91" s="1"/>
    </row>
  </sheetData>
  <mergeCells count="1">
    <mergeCell ref="A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F5B51-D337-46D6-9A4B-1EFC7857DA95}">
  <dimension ref="A1:J90"/>
  <sheetViews>
    <sheetView workbookViewId="0">
      <selection activeCell="A6" sqref="A6"/>
    </sheetView>
  </sheetViews>
  <sheetFormatPr defaultRowHeight="15" x14ac:dyDescent="0.25"/>
  <cols>
    <col min="1" max="1" width="22.5703125" bestFit="1" customWidth="1"/>
  </cols>
  <sheetData>
    <row r="1" spans="1:10" ht="18.75" x14ac:dyDescent="0.3">
      <c r="A1" s="7" t="s">
        <v>0</v>
      </c>
    </row>
    <row r="2" spans="1:10" ht="18.75" x14ac:dyDescent="0.3">
      <c r="A2" s="7" t="s">
        <v>1</v>
      </c>
    </row>
    <row r="3" spans="1:10" ht="18.75" x14ac:dyDescent="0.3">
      <c r="A3" s="8" t="s">
        <v>126</v>
      </c>
    </row>
    <row r="5" spans="1:10" x14ac:dyDescent="0.25">
      <c r="A5" s="3" t="s">
        <v>11</v>
      </c>
      <c r="E5" s="3" t="s">
        <v>20</v>
      </c>
      <c r="F5" s="3" t="s">
        <v>127</v>
      </c>
      <c r="G5" s="3" t="s">
        <v>128</v>
      </c>
      <c r="H5" s="3" t="s">
        <v>22</v>
      </c>
      <c r="I5" s="3" t="s">
        <v>129</v>
      </c>
      <c r="J5" s="3" t="s">
        <v>21</v>
      </c>
    </row>
    <row r="6" spans="1:10" x14ac:dyDescent="0.25">
      <c r="A6" s="4" t="s">
        <v>23</v>
      </c>
    </row>
    <row r="7" spans="1:10" x14ac:dyDescent="0.25">
      <c r="A7" s="4" t="s">
        <v>26</v>
      </c>
    </row>
    <row r="8" spans="1:10" x14ac:dyDescent="0.25">
      <c r="A8" s="4" t="s">
        <v>28</v>
      </c>
    </row>
    <row r="9" spans="1:10" x14ac:dyDescent="0.25">
      <c r="A9" s="4" t="s">
        <v>28</v>
      </c>
    </row>
    <row r="10" spans="1:10" x14ac:dyDescent="0.25">
      <c r="A10" s="4" t="s">
        <v>32</v>
      </c>
    </row>
    <row r="11" spans="1:10" x14ac:dyDescent="0.25">
      <c r="A11" s="4" t="s">
        <v>34</v>
      </c>
    </row>
    <row r="12" spans="1:10" x14ac:dyDescent="0.25">
      <c r="A12" s="4" t="s">
        <v>35</v>
      </c>
    </row>
    <row r="13" spans="1:10" x14ac:dyDescent="0.25">
      <c r="A13" s="4" t="s">
        <v>37</v>
      </c>
    </row>
    <row r="14" spans="1:10" x14ac:dyDescent="0.25">
      <c r="A14" s="4" t="s">
        <v>37</v>
      </c>
    </row>
    <row r="15" spans="1:10" x14ac:dyDescent="0.25">
      <c r="A15" s="4" t="s">
        <v>37</v>
      </c>
    </row>
    <row r="16" spans="1:10" x14ac:dyDescent="0.25">
      <c r="A16" s="4" t="s">
        <v>37</v>
      </c>
    </row>
    <row r="17" spans="1:1" x14ac:dyDescent="0.25">
      <c r="A17" s="4" t="s">
        <v>42</v>
      </c>
    </row>
    <row r="18" spans="1:1" x14ac:dyDescent="0.25">
      <c r="A18" s="4" t="s">
        <v>43</v>
      </c>
    </row>
    <row r="19" spans="1:1" x14ac:dyDescent="0.25">
      <c r="A19" s="4" t="s">
        <v>37</v>
      </c>
    </row>
    <row r="20" spans="1:1" x14ac:dyDescent="0.25">
      <c r="A20" s="4" t="s">
        <v>43</v>
      </c>
    </row>
    <row r="21" spans="1:1" x14ac:dyDescent="0.25">
      <c r="A21" s="4" t="s">
        <v>47</v>
      </c>
    </row>
    <row r="22" spans="1:1" x14ac:dyDescent="0.25">
      <c r="A22" s="4" t="s">
        <v>49</v>
      </c>
    </row>
    <row r="23" spans="1:1" x14ac:dyDescent="0.25">
      <c r="A23" s="4" t="s">
        <v>37</v>
      </c>
    </row>
    <row r="24" spans="1:1" x14ac:dyDescent="0.25">
      <c r="A24" s="4" t="s">
        <v>37</v>
      </c>
    </row>
    <row r="25" spans="1:1" x14ac:dyDescent="0.25">
      <c r="A25" s="4" t="s">
        <v>37</v>
      </c>
    </row>
    <row r="26" spans="1:1" x14ac:dyDescent="0.25">
      <c r="A26" s="4" t="s">
        <v>37</v>
      </c>
    </row>
    <row r="27" spans="1:1" x14ac:dyDescent="0.25">
      <c r="A27" s="4" t="s">
        <v>54</v>
      </c>
    </row>
    <row r="28" spans="1:1" x14ac:dyDescent="0.25">
      <c r="A28" s="4" t="s">
        <v>37</v>
      </c>
    </row>
    <row r="29" spans="1:1" x14ac:dyDescent="0.25">
      <c r="A29" s="4" t="s">
        <v>37</v>
      </c>
    </row>
    <row r="30" spans="1:1" x14ac:dyDescent="0.25">
      <c r="A30" s="4" t="s">
        <v>37</v>
      </c>
    </row>
    <row r="31" spans="1:1" x14ac:dyDescent="0.25">
      <c r="A31" s="4" t="s">
        <v>37</v>
      </c>
    </row>
    <row r="32" spans="1:1" x14ac:dyDescent="0.25">
      <c r="A32" s="4" t="s">
        <v>37</v>
      </c>
    </row>
    <row r="33" spans="1:1" x14ac:dyDescent="0.25">
      <c r="A33" s="4" t="s">
        <v>37</v>
      </c>
    </row>
    <row r="34" spans="1:1" x14ac:dyDescent="0.25">
      <c r="A34" s="4" t="s">
        <v>61</v>
      </c>
    </row>
    <row r="35" spans="1:1" x14ac:dyDescent="0.25">
      <c r="A35" s="4" t="s">
        <v>63</v>
      </c>
    </row>
    <row r="36" spans="1:1" x14ac:dyDescent="0.25">
      <c r="A36" s="4" t="s">
        <v>37</v>
      </c>
    </row>
    <row r="37" spans="1:1" x14ac:dyDescent="0.25">
      <c r="A37" s="4" t="s">
        <v>37</v>
      </c>
    </row>
    <row r="38" spans="1:1" x14ac:dyDescent="0.25">
      <c r="A38" s="4" t="s">
        <v>37</v>
      </c>
    </row>
    <row r="39" spans="1:1" x14ac:dyDescent="0.25">
      <c r="A39" s="4" t="s">
        <v>37</v>
      </c>
    </row>
    <row r="40" spans="1:1" x14ac:dyDescent="0.25">
      <c r="A40" s="4" t="s">
        <v>37</v>
      </c>
    </row>
    <row r="41" spans="1:1" x14ac:dyDescent="0.25">
      <c r="A41" s="4" t="s">
        <v>37</v>
      </c>
    </row>
    <row r="42" spans="1:1" x14ac:dyDescent="0.25">
      <c r="A42" s="4" t="s">
        <v>54</v>
      </c>
    </row>
    <row r="43" spans="1:1" x14ac:dyDescent="0.25">
      <c r="A43" s="4" t="s">
        <v>71</v>
      </c>
    </row>
    <row r="44" spans="1:1" x14ac:dyDescent="0.25">
      <c r="A44" s="4" t="s">
        <v>37</v>
      </c>
    </row>
    <row r="45" spans="1:1" x14ac:dyDescent="0.25">
      <c r="A45" s="4" t="s">
        <v>73</v>
      </c>
    </row>
    <row r="46" spans="1:1" x14ac:dyDescent="0.25">
      <c r="A46" s="4" t="s">
        <v>37</v>
      </c>
    </row>
    <row r="47" spans="1:1" x14ac:dyDescent="0.25">
      <c r="A47" s="4" t="s">
        <v>37</v>
      </c>
    </row>
    <row r="48" spans="1:1" x14ac:dyDescent="0.25">
      <c r="A48" s="4" t="s">
        <v>42</v>
      </c>
    </row>
    <row r="49" spans="1:1" x14ac:dyDescent="0.25">
      <c r="A49" s="4" t="s">
        <v>78</v>
      </c>
    </row>
    <row r="50" spans="1:1" x14ac:dyDescent="0.25">
      <c r="A50" s="4" t="s">
        <v>78</v>
      </c>
    </row>
    <row r="51" spans="1:1" x14ac:dyDescent="0.25">
      <c r="A51" s="4" t="s">
        <v>78</v>
      </c>
    </row>
    <row r="52" spans="1:1" x14ac:dyDescent="0.25">
      <c r="A52" s="4" t="s">
        <v>78</v>
      </c>
    </row>
    <row r="53" spans="1:1" x14ac:dyDescent="0.25">
      <c r="A53" s="4" t="s">
        <v>73</v>
      </c>
    </row>
    <row r="54" spans="1:1" x14ac:dyDescent="0.25">
      <c r="A54" s="4" t="s">
        <v>83</v>
      </c>
    </row>
    <row r="55" spans="1:1" x14ac:dyDescent="0.25">
      <c r="A55" s="4" t="s">
        <v>78</v>
      </c>
    </row>
    <row r="56" spans="1:1" x14ac:dyDescent="0.25">
      <c r="A56" s="4" t="s">
        <v>85</v>
      </c>
    </row>
    <row r="57" spans="1:1" x14ac:dyDescent="0.25">
      <c r="A57" s="4" t="s">
        <v>87</v>
      </c>
    </row>
    <row r="58" spans="1:1" x14ac:dyDescent="0.25">
      <c r="A58" s="4" t="s">
        <v>54</v>
      </c>
    </row>
    <row r="59" spans="1:1" x14ac:dyDescent="0.25">
      <c r="A59" s="4" t="s">
        <v>54</v>
      </c>
    </row>
    <row r="60" spans="1:1" x14ac:dyDescent="0.25">
      <c r="A60" s="4" t="s">
        <v>78</v>
      </c>
    </row>
    <row r="61" spans="1:1" x14ac:dyDescent="0.25">
      <c r="A61" s="4" t="s">
        <v>83</v>
      </c>
    </row>
    <row r="62" spans="1:1" x14ac:dyDescent="0.25">
      <c r="A62" s="4" t="s">
        <v>78</v>
      </c>
    </row>
    <row r="63" spans="1:1" x14ac:dyDescent="0.25">
      <c r="A63" s="4" t="s">
        <v>78</v>
      </c>
    </row>
    <row r="64" spans="1:1" x14ac:dyDescent="0.25">
      <c r="A64" s="4" t="s">
        <v>54</v>
      </c>
    </row>
    <row r="65" spans="1:1" x14ac:dyDescent="0.25">
      <c r="A65" s="4" t="s">
        <v>95</v>
      </c>
    </row>
    <row r="66" spans="1:1" x14ac:dyDescent="0.25">
      <c r="A66" s="4" t="s">
        <v>97</v>
      </c>
    </row>
    <row r="67" spans="1:1" x14ac:dyDescent="0.25">
      <c r="A67" s="4" t="s">
        <v>42</v>
      </c>
    </row>
    <row r="68" spans="1:1" x14ac:dyDescent="0.25">
      <c r="A68" s="4" t="s">
        <v>78</v>
      </c>
    </row>
    <row r="69" spans="1:1" x14ac:dyDescent="0.25">
      <c r="A69" s="4" t="s">
        <v>78</v>
      </c>
    </row>
    <row r="70" spans="1:1" x14ac:dyDescent="0.25">
      <c r="A70" s="4" t="s">
        <v>78</v>
      </c>
    </row>
    <row r="71" spans="1:1" x14ac:dyDescent="0.25">
      <c r="A71" s="4" t="s">
        <v>78</v>
      </c>
    </row>
    <row r="72" spans="1:1" x14ac:dyDescent="0.25">
      <c r="A72" s="4" t="s">
        <v>78</v>
      </c>
    </row>
    <row r="73" spans="1:1" x14ac:dyDescent="0.25">
      <c r="A73" s="4" t="s">
        <v>103</v>
      </c>
    </row>
    <row r="74" spans="1:1" x14ac:dyDescent="0.25">
      <c r="A74" s="4" t="s">
        <v>105</v>
      </c>
    </row>
    <row r="75" spans="1:1" x14ac:dyDescent="0.25">
      <c r="A75" s="4" t="s">
        <v>49</v>
      </c>
    </row>
    <row r="76" spans="1:1" x14ac:dyDescent="0.25">
      <c r="A76" s="4" t="s">
        <v>106</v>
      </c>
    </row>
    <row r="77" spans="1:1" x14ac:dyDescent="0.25">
      <c r="A77" s="4" t="s">
        <v>108</v>
      </c>
    </row>
    <row r="78" spans="1:1" x14ac:dyDescent="0.25">
      <c r="A78" s="4" t="s">
        <v>109</v>
      </c>
    </row>
    <row r="79" spans="1:1" x14ac:dyDescent="0.25">
      <c r="A79" s="4" t="s">
        <v>78</v>
      </c>
    </row>
    <row r="80" spans="1:1" x14ac:dyDescent="0.25">
      <c r="A80" s="4" t="s">
        <v>112</v>
      </c>
    </row>
    <row r="81" spans="1:1" x14ac:dyDescent="0.25">
      <c r="A81" s="4" t="s">
        <v>54</v>
      </c>
    </row>
    <row r="82" spans="1:1" x14ac:dyDescent="0.25">
      <c r="A82" s="4" t="s">
        <v>112</v>
      </c>
    </row>
    <row r="83" spans="1:1" x14ac:dyDescent="0.25">
      <c r="A83" s="4" t="s">
        <v>54</v>
      </c>
    </row>
    <row r="84" spans="1:1" x14ac:dyDescent="0.25">
      <c r="A84" s="4" t="s">
        <v>112</v>
      </c>
    </row>
    <row r="85" spans="1:1" x14ac:dyDescent="0.25">
      <c r="A85" s="4" t="s">
        <v>118</v>
      </c>
    </row>
    <row r="86" spans="1:1" x14ac:dyDescent="0.25">
      <c r="A86" s="4" t="s">
        <v>120</v>
      </c>
    </row>
    <row r="87" spans="1:1" x14ac:dyDescent="0.25">
      <c r="A87" s="4" t="s">
        <v>54</v>
      </c>
    </row>
    <row r="88" spans="1:1" x14ac:dyDescent="0.25">
      <c r="A88" s="4" t="s">
        <v>112</v>
      </c>
    </row>
    <row r="89" spans="1:1" x14ac:dyDescent="0.25">
      <c r="A89" s="4" t="s">
        <v>123</v>
      </c>
    </row>
    <row r="90" spans="1:1" x14ac:dyDescent="0.25">
      <c r="A90" s="4"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8A86-1DAB-4498-873C-29456930A00B}">
  <dimension ref="A1:I37"/>
  <sheetViews>
    <sheetView showGridLines="0" workbookViewId="0">
      <selection activeCell="A4" sqref="A4"/>
    </sheetView>
  </sheetViews>
  <sheetFormatPr defaultRowHeight="15" x14ac:dyDescent="0.25"/>
  <cols>
    <col min="2" max="4" width="9.140625" customWidth="1"/>
    <col min="6" max="6" width="9.7109375" bestFit="1" customWidth="1"/>
    <col min="7" max="7" width="11.42578125" bestFit="1" customWidth="1"/>
  </cols>
  <sheetData>
    <row r="1" spans="1:9" ht="18.75" x14ac:dyDescent="0.3">
      <c r="A1" s="7" t="s">
        <v>0</v>
      </c>
    </row>
    <row r="2" spans="1:9" ht="18.75" x14ac:dyDescent="0.3">
      <c r="A2" s="7" t="s">
        <v>1</v>
      </c>
    </row>
    <row r="3" spans="1:9" ht="18.75" x14ac:dyDescent="0.3">
      <c r="A3" s="8" t="s">
        <v>130</v>
      </c>
    </row>
    <row r="4" spans="1:9" x14ac:dyDescent="0.25">
      <c r="E4" s="9" t="s">
        <v>131</v>
      </c>
      <c r="F4" s="9" t="s">
        <v>132</v>
      </c>
      <c r="G4" s="9" t="s">
        <v>133</v>
      </c>
      <c r="H4" s="9" t="s">
        <v>134</v>
      </c>
      <c r="I4" s="9" t="s">
        <v>135</v>
      </c>
    </row>
    <row r="5" spans="1:9" x14ac:dyDescent="0.25">
      <c r="E5" s="10">
        <v>1</v>
      </c>
      <c r="F5" s="10" t="s">
        <v>136</v>
      </c>
      <c r="G5" s="10" t="s">
        <v>137</v>
      </c>
      <c r="H5" s="10" t="s">
        <v>138</v>
      </c>
      <c r="I5" s="10">
        <v>90024</v>
      </c>
    </row>
    <row r="6" spans="1:9" x14ac:dyDescent="0.25">
      <c r="E6" s="10">
        <v>2</v>
      </c>
      <c r="F6" s="10" t="s">
        <v>139</v>
      </c>
      <c r="G6" s="10" t="s">
        <v>140</v>
      </c>
      <c r="H6" s="10" t="s">
        <v>141</v>
      </c>
      <c r="I6" s="10">
        <v>10001</v>
      </c>
    </row>
    <row r="7" spans="1:9" x14ac:dyDescent="0.25">
      <c r="E7" s="10">
        <v>3</v>
      </c>
      <c r="F7" s="10" t="s">
        <v>142</v>
      </c>
      <c r="G7" s="10" t="s">
        <v>140</v>
      </c>
      <c r="H7" s="10" t="s">
        <v>141</v>
      </c>
      <c r="I7" s="10">
        <v>10002</v>
      </c>
    </row>
    <row r="8" spans="1:9" x14ac:dyDescent="0.25">
      <c r="E8" s="10">
        <v>4</v>
      </c>
      <c r="F8" s="10" t="s">
        <v>143</v>
      </c>
      <c r="G8" s="10" t="s">
        <v>137</v>
      </c>
      <c r="H8" s="10" t="s">
        <v>138</v>
      </c>
      <c r="I8" s="10">
        <v>90025</v>
      </c>
    </row>
    <row r="9" spans="1:9" x14ac:dyDescent="0.25">
      <c r="E9" s="10">
        <v>5</v>
      </c>
      <c r="F9" s="10" t="s">
        <v>136</v>
      </c>
      <c r="G9" s="10" t="s">
        <v>144</v>
      </c>
      <c r="H9" s="10" t="s">
        <v>145</v>
      </c>
      <c r="I9" s="10">
        <v>98104</v>
      </c>
    </row>
    <row r="10" spans="1:9" x14ac:dyDescent="0.25">
      <c r="E10" s="10">
        <v>6</v>
      </c>
      <c r="F10" s="10" t="s">
        <v>146</v>
      </c>
      <c r="G10" s="10" t="s">
        <v>137</v>
      </c>
      <c r="H10" s="10" t="s">
        <v>138</v>
      </c>
      <c r="I10" s="10">
        <v>90026</v>
      </c>
    </row>
    <row r="11" spans="1:9" x14ac:dyDescent="0.25">
      <c r="E11" s="10">
        <v>7</v>
      </c>
      <c r="F11" s="10" t="s">
        <v>147</v>
      </c>
      <c r="G11" s="10" t="s">
        <v>144</v>
      </c>
      <c r="H11" s="10" t="s">
        <v>145</v>
      </c>
      <c r="I11" s="10">
        <v>98118</v>
      </c>
    </row>
    <row r="12" spans="1:9" x14ac:dyDescent="0.25">
      <c r="E12" s="10">
        <v>8</v>
      </c>
      <c r="F12" s="10" t="s">
        <v>148</v>
      </c>
      <c r="G12" s="10" t="s">
        <v>137</v>
      </c>
      <c r="H12" s="10" t="s">
        <v>138</v>
      </c>
      <c r="I12" s="10">
        <v>90023</v>
      </c>
    </row>
    <row r="14" spans="1:9" x14ac:dyDescent="0.25">
      <c r="B14" s="11" t="s">
        <v>149</v>
      </c>
    </row>
    <row r="15" spans="1:9" x14ac:dyDescent="0.25">
      <c r="B15" s="12" t="s">
        <v>131</v>
      </c>
      <c r="C15" s="12" t="s">
        <v>134</v>
      </c>
    </row>
    <row r="16" spans="1:9" x14ac:dyDescent="0.25">
      <c r="B16" s="13">
        <v>4</v>
      </c>
      <c r="C16" s="13"/>
    </row>
    <row r="19" spans="1:3" x14ac:dyDescent="0.25">
      <c r="B19" s="11" t="s">
        <v>150</v>
      </c>
    </row>
    <row r="20" spans="1:3" x14ac:dyDescent="0.25">
      <c r="B20" s="14" t="s">
        <v>131</v>
      </c>
      <c r="C20" s="14" t="s">
        <v>134</v>
      </c>
    </row>
    <row r="21" spans="1:3" x14ac:dyDescent="0.25">
      <c r="B21" s="13">
        <v>4</v>
      </c>
      <c r="C21" s="13"/>
    </row>
    <row r="24" spans="1:3" x14ac:dyDescent="0.25">
      <c r="B24" s="11" t="s">
        <v>151</v>
      </c>
    </row>
    <row r="25" spans="1:3" x14ac:dyDescent="0.25">
      <c r="B25" s="36" t="s">
        <v>131</v>
      </c>
      <c r="C25" s="36" t="s">
        <v>134</v>
      </c>
    </row>
    <row r="26" spans="1:3" x14ac:dyDescent="0.25">
      <c r="B26" s="13">
        <v>4</v>
      </c>
      <c r="C26" s="13"/>
    </row>
    <row r="30" spans="1:3" x14ac:dyDescent="0.25">
      <c r="A30" s="15" t="s">
        <v>152</v>
      </c>
    </row>
    <row r="31" spans="1:3" x14ac:dyDescent="0.25">
      <c r="A31" s="16" t="s">
        <v>153</v>
      </c>
      <c r="B31" t="s">
        <v>154</v>
      </c>
    </row>
    <row r="32" spans="1:3" x14ac:dyDescent="0.25">
      <c r="A32" s="16" t="s">
        <v>153</v>
      </c>
      <c r="B32" t="s">
        <v>155</v>
      </c>
    </row>
    <row r="33" spans="1:2" x14ac:dyDescent="0.25">
      <c r="A33" s="16" t="s">
        <v>153</v>
      </c>
      <c r="B33" t="s">
        <v>156</v>
      </c>
    </row>
    <row r="34" spans="1:2" x14ac:dyDescent="0.25">
      <c r="A34" s="16" t="s">
        <v>153</v>
      </c>
      <c r="B34" t="s">
        <v>157</v>
      </c>
    </row>
    <row r="35" spans="1:2" x14ac:dyDescent="0.25">
      <c r="A35" s="16" t="s">
        <v>153</v>
      </c>
      <c r="B35" t="s">
        <v>158</v>
      </c>
    </row>
    <row r="36" spans="1:2" x14ac:dyDescent="0.25">
      <c r="A36" s="16" t="s">
        <v>153</v>
      </c>
      <c r="B36" t="s">
        <v>159</v>
      </c>
    </row>
    <row r="37" spans="1:2" x14ac:dyDescent="0.25">
      <c r="A37" s="16" t="s">
        <v>153</v>
      </c>
      <c r="B37" t="s">
        <v>160</v>
      </c>
    </row>
  </sheetData>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930E3-797C-4BC1-A704-633C263E1802}">
  <sheetPr>
    <pageSetUpPr fitToPage="1"/>
  </sheetPr>
  <dimension ref="A1:L40"/>
  <sheetViews>
    <sheetView showGridLines="0" workbookViewId="0">
      <selection activeCell="A4" sqref="A4"/>
    </sheetView>
  </sheetViews>
  <sheetFormatPr defaultColWidth="9.140625" defaultRowHeight="18.75" x14ac:dyDescent="0.3"/>
  <cols>
    <col min="1" max="1" width="2.5703125" style="17" customWidth="1"/>
    <col min="2" max="2" width="14.7109375" style="17" bestFit="1" customWidth="1"/>
    <col min="3" max="3" width="13" style="17" customWidth="1"/>
    <col min="4" max="4" width="11.28515625" style="17" customWidth="1"/>
    <col min="5" max="5" width="11.7109375" style="17" customWidth="1"/>
    <col min="6" max="6" width="12.42578125" style="17" customWidth="1"/>
    <col min="7" max="16384" width="9.140625" style="17"/>
  </cols>
  <sheetData>
    <row r="1" spans="1:7" x14ac:dyDescent="0.3">
      <c r="A1" s="7" t="s">
        <v>0</v>
      </c>
    </row>
    <row r="2" spans="1:7" x14ac:dyDescent="0.3">
      <c r="A2" s="7" t="s">
        <v>1</v>
      </c>
      <c r="B2" s="7"/>
      <c r="G2" s="18"/>
    </row>
    <row r="3" spans="1:7" x14ac:dyDescent="0.3">
      <c r="A3" s="8" t="s">
        <v>161</v>
      </c>
    </row>
    <row r="4" spans="1:7" x14ac:dyDescent="0.3">
      <c r="A4" s="8"/>
    </row>
    <row r="5" spans="1:7" x14ac:dyDescent="0.3">
      <c r="A5" s="8"/>
    </row>
    <row r="7" spans="1:7" x14ac:dyDescent="0.3">
      <c r="B7" s="19"/>
      <c r="C7" s="17" t="str">
        <f>"SUMIF Formula  Result for total number of  "&amp;F16&amp;" owned by the Castaways"</f>
        <v>SUMIF Formula  Result for total number of  Coconuts owned by the Castaways</v>
      </c>
    </row>
    <row r="8" spans="1:7" x14ac:dyDescent="0.3">
      <c r="C8" s="20" t="s">
        <v>162</v>
      </c>
    </row>
    <row r="9" spans="1:7" x14ac:dyDescent="0.3">
      <c r="C9" s="20"/>
    </row>
    <row r="10" spans="1:7" x14ac:dyDescent="0.3">
      <c r="B10" s="19"/>
      <c r="C10" s="17" t="str">
        <f>"SUMIFS Formula Result for the number of "&amp;F16&amp;" owned by "&amp;F17</f>
        <v>SUMIFS Formula Result for the number of Coconuts owned by Gilligan</v>
      </c>
    </row>
    <row r="11" spans="1:7" x14ac:dyDescent="0.3">
      <c r="B11" s="21"/>
      <c r="C11" s="20" t="s">
        <v>163</v>
      </c>
    </row>
    <row r="13" spans="1:7" x14ac:dyDescent="0.3">
      <c r="B13" s="22" t="s">
        <v>164</v>
      </c>
      <c r="C13" s="22" t="s">
        <v>165</v>
      </c>
      <c r="D13" s="23" t="s">
        <v>166</v>
      </c>
    </row>
    <row r="14" spans="1:7" x14ac:dyDescent="0.3">
      <c r="B14" s="24" t="s">
        <v>167</v>
      </c>
      <c r="C14" s="24" t="s">
        <v>168</v>
      </c>
      <c r="D14" s="19">
        <v>3</v>
      </c>
    </row>
    <row r="15" spans="1:7" x14ac:dyDescent="0.3">
      <c r="B15" s="24" t="s">
        <v>169</v>
      </c>
      <c r="C15" s="24" t="s">
        <v>168</v>
      </c>
      <c r="D15" s="19">
        <v>6</v>
      </c>
      <c r="F15" s="25" t="s">
        <v>170</v>
      </c>
    </row>
    <row r="16" spans="1:7" x14ac:dyDescent="0.3">
      <c r="B16" s="24" t="s">
        <v>171</v>
      </c>
      <c r="C16" s="24" t="s">
        <v>168</v>
      </c>
      <c r="D16" s="19">
        <v>9</v>
      </c>
      <c r="F16" s="26" t="s">
        <v>172</v>
      </c>
      <c r="G16" s="17" t="s">
        <v>165</v>
      </c>
    </row>
    <row r="17" spans="2:12" x14ac:dyDescent="0.3">
      <c r="B17" s="24" t="s">
        <v>173</v>
      </c>
      <c r="C17" s="24" t="s">
        <v>168</v>
      </c>
      <c r="D17" s="19">
        <v>4</v>
      </c>
      <c r="F17" s="26" t="s">
        <v>167</v>
      </c>
      <c r="G17" s="17" t="s">
        <v>164</v>
      </c>
    </row>
    <row r="18" spans="2:12" x14ac:dyDescent="0.3">
      <c r="B18" s="24" t="s">
        <v>174</v>
      </c>
      <c r="C18" s="24" t="s">
        <v>168</v>
      </c>
      <c r="D18" s="19">
        <v>4</v>
      </c>
    </row>
    <row r="19" spans="2:12" x14ac:dyDescent="0.3">
      <c r="B19" s="24" t="s">
        <v>175</v>
      </c>
      <c r="C19" s="24" t="s">
        <v>168</v>
      </c>
      <c r="D19" s="19">
        <v>1</v>
      </c>
    </row>
    <row r="20" spans="2:12" x14ac:dyDescent="0.3">
      <c r="B20" s="24" t="s">
        <v>176</v>
      </c>
      <c r="C20" s="24" t="s">
        <v>168</v>
      </c>
      <c r="D20" s="19">
        <v>5</v>
      </c>
    </row>
    <row r="21" spans="2:12" x14ac:dyDescent="0.3">
      <c r="B21" s="24" t="s">
        <v>167</v>
      </c>
      <c r="C21" s="24" t="s">
        <v>172</v>
      </c>
      <c r="D21" s="19">
        <v>2</v>
      </c>
    </row>
    <row r="22" spans="2:12" x14ac:dyDescent="0.3">
      <c r="B22" s="24" t="s">
        <v>169</v>
      </c>
      <c r="C22" s="24" t="s">
        <v>172</v>
      </c>
      <c r="D22" s="19">
        <v>5</v>
      </c>
    </row>
    <row r="23" spans="2:12" x14ac:dyDescent="0.3">
      <c r="B23" s="24" t="s">
        <v>171</v>
      </c>
      <c r="C23" s="24" t="s">
        <v>172</v>
      </c>
      <c r="D23" s="19">
        <v>4</v>
      </c>
    </row>
    <row r="24" spans="2:12" x14ac:dyDescent="0.3">
      <c r="B24" s="24" t="s">
        <v>173</v>
      </c>
      <c r="C24" s="24" t="s">
        <v>172</v>
      </c>
      <c r="D24" s="19">
        <v>8</v>
      </c>
    </row>
    <row r="25" spans="2:12" x14ac:dyDescent="0.3">
      <c r="B25" s="24" t="s">
        <v>174</v>
      </c>
      <c r="C25" s="24" t="s">
        <v>172</v>
      </c>
      <c r="D25" s="19">
        <v>6</v>
      </c>
    </row>
    <row r="26" spans="2:12" x14ac:dyDescent="0.3">
      <c r="B26" s="24" t="s">
        <v>175</v>
      </c>
      <c r="C26" s="24" t="s">
        <v>172</v>
      </c>
      <c r="D26" s="19">
        <v>3</v>
      </c>
    </row>
    <row r="27" spans="2:12" x14ac:dyDescent="0.3">
      <c r="B27" s="24" t="s">
        <v>176</v>
      </c>
      <c r="C27" s="24" t="s">
        <v>172</v>
      </c>
      <c r="D27" s="19">
        <v>7</v>
      </c>
    </row>
    <row r="28" spans="2:12" ht="19.5" thickBot="1" x14ac:dyDescent="0.35">
      <c r="B28" s="27"/>
      <c r="C28" s="27"/>
      <c r="D28" s="27"/>
      <c r="E28" s="27"/>
      <c r="F28" s="27"/>
      <c r="G28" s="27"/>
      <c r="H28" s="27"/>
      <c r="I28" s="27"/>
      <c r="J28" s="27"/>
      <c r="K28" s="27"/>
      <c r="L28" s="27"/>
    </row>
    <row r="30" spans="2:12" x14ac:dyDescent="0.3">
      <c r="F30" s="28" t="s">
        <v>177</v>
      </c>
    </row>
    <row r="31" spans="2:12" ht="19.5" thickBot="1" x14ac:dyDescent="0.35"/>
    <row r="32" spans="2:12" ht="19.5" thickBot="1" x14ac:dyDescent="0.35">
      <c r="B32" s="43" t="s">
        <v>178</v>
      </c>
      <c r="C32" s="44"/>
      <c r="D32" s="45"/>
      <c r="E32" s="29" t="s">
        <v>179</v>
      </c>
      <c r="F32" s="30"/>
    </row>
    <row r="33" spans="2:6" x14ac:dyDescent="0.3">
      <c r="B33" s="22" t="s">
        <v>164</v>
      </c>
      <c r="C33" s="22" t="s">
        <v>168</v>
      </c>
      <c r="D33" s="22" t="s">
        <v>172</v>
      </c>
    </row>
    <row r="34" spans="2:6" x14ac:dyDescent="0.3">
      <c r="B34" s="31" t="s">
        <v>167</v>
      </c>
      <c r="C34" s="21">
        <v>3</v>
      </c>
      <c r="D34" s="32">
        <v>2</v>
      </c>
    </row>
    <row r="35" spans="2:6" x14ac:dyDescent="0.3">
      <c r="B35" s="31" t="s">
        <v>169</v>
      </c>
      <c r="C35" s="21">
        <v>6</v>
      </c>
      <c r="D35" s="32">
        <v>5</v>
      </c>
      <c r="F35" s="28" t="s">
        <v>150</v>
      </c>
    </row>
    <row r="36" spans="2:6" ht="19.5" thickBot="1" x14ac:dyDescent="0.35">
      <c r="B36" s="31" t="s">
        <v>171</v>
      </c>
      <c r="C36" s="21">
        <v>9</v>
      </c>
      <c r="D36" s="32">
        <v>4</v>
      </c>
    </row>
    <row r="37" spans="2:6" ht="19.5" thickBot="1" x14ac:dyDescent="0.35">
      <c r="B37" s="31" t="s">
        <v>173</v>
      </c>
      <c r="C37" s="21">
        <v>4</v>
      </c>
      <c r="D37" s="32">
        <v>8</v>
      </c>
      <c r="E37" s="29" t="s">
        <v>179</v>
      </c>
      <c r="F37" s="30"/>
    </row>
    <row r="38" spans="2:6" x14ac:dyDescent="0.3">
      <c r="B38" s="31" t="s">
        <v>174</v>
      </c>
      <c r="C38" s="21">
        <v>4</v>
      </c>
      <c r="D38" s="32">
        <v>6</v>
      </c>
    </row>
    <row r="39" spans="2:6" x14ac:dyDescent="0.3">
      <c r="B39" s="31" t="s">
        <v>175</v>
      </c>
      <c r="C39" s="21">
        <v>1</v>
      </c>
      <c r="D39" s="32">
        <v>3</v>
      </c>
    </row>
    <row r="40" spans="2:6" x14ac:dyDescent="0.3">
      <c r="B40" s="33" t="s">
        <v>176</v>
      </c>
      <c r="C40" s="34">
        <v>5</v>
      </c>
      <c r="D40" s="35">
        <v>7</v>
      </c>
    </row>
  </sheetData>
  <mergeCells count="1">
    <mergeCell ref="B32:D32"/>
  </mergeCells>
  <dataValidations count="2">
    <dataValidation type="list" allowBlank="1" showInputMessage="1" showErrorMessage="1" sqref="F17" xr:uid="{9DA3D0F6-8B27-4A90-8585-7B00718137BA}">
      <formula1>$B$14:$B$20</formula1>
    </dataValidation>
    <dataValidation type="list" allowBlank="1" showInputMessage="1" showErrorMessage="1" sqref="F16" xr:uid="{60002138-D4D9-452F-839E-C4D81B992C5C}">
      <formula1>"Bananas, Coconuts"</formula1>
    </dataValidation>
  </dataValidations>
  <pageMargins left="0.7" right="0.7" top="0.75" bottom="0.75" header="0.3" footer="0.3"/>
  <pageSetup scale="65" fitToHeight="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Edit Directly in Cells</vt:lpstr>
      <vt:lpstr>Fill-Justify</vt:lpstr>
      <vt:lpstr>SkywardData</vt:lpstr>
      <vt:lpstr>TextToColumns</vt:lpstr>
      <vt:lpstr>Lookups</vt:lpstr>
      <vt:lpstr>SUMIF &amp; SUMIFS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Grender</dc:creator>
  <cp:keywords/>
  <dc:description/>
  <cp:lastModifiedBy>Pete Grender</cp:lastModifiedBy>
  <cp:revision/>
  <dcterms:created xsi:type="dcterms:W3CDTF">2021-11-29T13:25:14Z</dcterms:created>
  <dcterms:modified xsi:type="dcterms:W3CDTF">2021-12-09T13:58:16Z</dcterms:modified>
  <cp:category/>
  <cp:contentStatus/>
</cp:coreProperties>
</file>